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5150" windowHeight="7590"/>
  </bookViews>
  <sheets>
    <sheet name="Wavelength" sheetId="1" r:id="rId1"/>
    <sheet name="CD-DVD-BRay" sheetId="2" r:id="rId2"/>
  </sheets>
  <calcPr calcId="145621"/>
</workbook>
</file>

<file path=xl/calcChain.xml><?xml version="1.0" encoding="utf-8"?>
<calcChain xmlns="http://schemas.openxmlformats.org/spreadsheetml/2006/main">
  <c r="J11" i="2" l="1"/>
  <c r="J10" i="2"/>
  <c r="J4" i="2"/>
  <c r="D11" i="2"/>
  <c r="J3" i="2"/>
  <c r="H6" i="2" s="1"/>
  <c r="H12" i="2"/>
  <c r="H13" i="2" s="1"/>
  <c r="D10" i="2"/>
  <c r="B13" i="2" s="1"/>
  <c r="K4" i="1"/>
  <c r="K5" i="1"/>
  <c r="K6" i="1"/>
  <c r="K7" i="1"/>
  <c r="K8" i="1"/>
  <c r="E5" i="1"/>
  <c r="E6" i="1"/>
  <c r="E7" i="1"/>
  <c r="E8" i="1"/>
  <c r="K3" i="1"/>
  <c r="H9" i="1" s="1"/>
  <c r="K10" i="1" s="1"/>
  <c r="E4" i="1"/>
  <c r="E3" i="1"/>
  <c r="B12" i="2" l="1"/>
  <c r="H5" i="2"/>
  <c r="H10" i="1"/>
  <c r="B10" i="1"/>
  <c r="B9" i="1"/>
  <c r="E10" i="1" s="1"/>
</calcChain>
</file>

<file path=xl/sharedStrings.xml><?xml version="1.0" encoding="utf-8"?>
<sst xmlns="http://schemas.openxmlformats.org/spreadsheetml/2006/main" count="51" uniqueCount="28">
  <si>
    <t>L(m)</t>
  </si>
  <si>
    <t>λ(nm)</t>
  </si>
  <si>
    <r>
      <t>W</t>
    </r>
    <r>
      <rPr>
        <vertAlign val="subscript"/>
        <sz val="14"/>
        <color theme="1"/>
        <rFont val="Calibri"/>
        <family val="2"/>
        <scheme val="minor"/>
      </rPr>
      <t>n</t>
    </r>
    <r>
      <rPr>
        <sz val="14"/>
        <color theme="1"/>
        <rFont val="Calibri"/>
        <family val="2"/>
        <scheme val="minor"/>
      </rPr>
      <t>(cm)</t>
    </r>
  </si>
  <si>
    <t>n</t>
  </si>
  <si>
    <t>Lines/inch</t>
  </si>
  <si>
    <r>
      <t>λ</t>
    </r>
    <r>
      <rPr>
        <vertAlign val="subscript"/>
        <sz val="14"/>
        <color theme="1"/>
        <rFont val="Calibri"/>
        <family val="2"/>
      </rPr>
      <t xml:space="preserve">avg </t>
    </r>
    <r>
      <rPr>
        <sz val="14"/>
        <color theme="1"/>
        <rFont val="Calibri"/>
        <family val="2"/>
      </rPr>
      <t>=</t>
    </r>
  </si>
  <si>
    <t>% Error =</t>
  </si>
  <si>
    <t>Colour</t>
  </si>
  <si>
    <t>Red</t>
  </si>
  <si>
    <t>Green</t>
  </si>
  <si>
    <t>σ=</t>
  </si>
  <si>
    <t>W (cm)</t>
  </si>
  <si>
    <t>Disc</t>
  </si>
  <si>
    <t>CD</t>
  </si>
  <si>
    <t>DVD</t>
  </si>
  <si>
    <t>Avg=</t>
  </si>
  <si>
    <t>Blu-Ray</t>
  </si>
  <si>
    <t>Track (nm)</t>
  </si>
  <si>
    <t>Capacity (Gb)</t>
  </si>
  <si>
    <r>
      <t xml:space="preserve">Laser </t>
    </r>
    <r>
      <rPr>
        <u/>
        <sz val="14"/>
        <color theme="1"/>
        <rFont val="Calibri"/>
        <family val="2"/>
      </rPr>
      <t>λ</t>
    </r>
    <r>
      <rPr>
        <u/>
        <sz val="14"/>
        <color theme="1"/>
        <rFont val="Calibri"/>
        <family val="2"/>
        <scheme val="minor"/>
      </rPr>
      <t xml:space="preserve"> (nm)</t>
    </r>
  </si>
  <si>
    <t>Factory Values</t>
  </si>
  <si>
    <t>Wavelength of the red laser.</t>
  </si>
  <si>
    <t>Wavelength of green laser.</t>
  </si>
  <si>
    <t>Line spacing of a CD</t>
  </si>
  <si>
    <t>Line spacing of a DVD</t>
  </si>
  <si>
    <t>Line spacing of a Blu-Ray</t>
  </si>
  <si>
    <t>Spacing (nm)</t>
  </si>
  <si>
    <t>Factory λ (nm)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</si>
</sst>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bscript"/>
      <sz val="14"/>
      <color theme="1"/>
      <name val="Calibri"/>
      <family val="2"/>
      <scheme val="minor"/>
    </font>
    <font>
      <sz val="14"/>
      <color theme="1"/>
      <name val="Calibri"/>
      <family val="2"/>
    </font>
    <font>
      <vertAlign val="subscript"/>
      <sz val="14"/>
      <color theme="1"/>
      <name val="Calibri"/>
      <family val="2"/>
    </font>
    <font>
      <b/>
      <sz val="14"/>
      <color theme="1"/>
      <name val="Calibri"/>
      <family val="2"/>
      <scheme val="minor"/>
    </font>
    <font>
      <u/>
      <sz val="14"/>
      <color theme="1"/>
      <name val="Calibri"/>
      <family val="2"/>
    </font>
    <font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0" fillId="0" borderId="2" xfId="0" applyBorder="1" applyAlignment="1">
      <alignment horizontal="right" vertical="center"/>
    </xf>
    <xf numFmtId="164" fontId="0" fillId="0" borderId="3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165" fontId="1" fillId="0" borderId="6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1" fillId="0" borderId="2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/>
    </xf>
    <xf numFmtId="0" fontId="7" fillId="0" borderId="11" xfId="0" applyFont="1" applyBorder="1"/>
    <xf numFmtId="0" fontId="7" fillId="0" borderId="8" xfId="0" applyFont="1" applyBorder="1"/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/>
    <xf numFmtId="0" fontId="1" fillId="0" borderId="5" xfId="0" applyFont="1" applyBorder="1"/>
    <xf numFmtId="164" fontId="1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A16" sqref="A16"/>
    </sheetView>
  </sheetViews>
  <sheetFormatPr defaultRowHeight="15" x14ac:dyDescent="0.25"/>
  <cols>
    <col min="2" max="2" width="12.140625" bestFit="1" customWidth="1"/>
    <col min="3" max="3" width="10.85546875" customWidth="1"/>
    <col min="4" max="4" width="9.140625" customWidth="1"/>
    <col min="5" max="5" width="11" bestFit="1" customWidth="1"/>
    <col min="6" max="6" width="4.5703125" customWidth="1"/>
    <col min="8" max="8" width="11.85546875" customWidth="1"/>
  </cols>
  <sheetData>
    <row r="1" spans="1:11" ht="18.75" x14ac:dyDescent="0.3">
      <c r="A1" s="7" t="s">
        <v>21</v>
      </c>
      <c r="G1" s="7" t="s">
        <v>22</v>
      </c>
    </row>
    <row r="2" spans="1:11" ht="20.25" x14ac:dyDescent="0.25">
      <c r="A2" s="2" t="s">
        <v>3</v>
      </c>
      <c r="B2" s="2" t="s">
        <v>4</v>
      </c>
      <c r="C2" s="2" t="s">
        <v>2</v>
      </c>
      <c r="D2" s="2" t="s">
        <v>0</v>
      </c>
      <c r="E2" s="3" t="s">
        <v>1</v>
      </c>
      <c r="G2" s="2" t="s">
        <v>3</v>
      </c>
      <c r="H2" s="2" t="s">
        <v>4</v>
      </c>
      <c r="I2" s="2" t="s">
        <v>2</v>
      </c>
      <c r="J2" s="2" t="s">
        <v>0</v>
      </c>
      <c r="K2" s="3" t="s">
        <v>1</v>
      </c>
    </row>
    <row r="3" spans="1:11" x14ac:dyDescent="0.25">
      <c r="A3" s="1">
        <v>1</v>
      </c>
      <c r="B3" s="1"/>
      <c r="C3" s="1"/>
      <c r="D3" s="1"/>
      <c r="E3" s="4" t="e">
        <f>(B3/2.54)^(-1)/100*C3/100/D3/A3*10^9</f>
        <v>#DIV/0!</v>
      </c>
      <c r="G3" s="1">
        <v>1</v>
      </c>
      <c r="H3" s="1"/>
      <c r="I3" s="1"/>
      <c r="J3" s="1"/>
      <c r="K3" s="4" t="e">
        <f>(H3/2.54)^(-1)/100*I3/100/J3/G3*10^9</f>
        <v>#DIV/0!</v>
      </c>
    </row>
    <row r="4" spans="1:11" x14ac:dyDescent="0.25">
      <c r="A4" s="1">
        <v>2</v>
      </c>
      <c r="B4" s="1"/>
      <c r="C4" s="1"/>
      <c r="D4" s="1"/>
      <c r="E4" s="4" t="e">
        <f t="shared" ref="E4:E8" si="0">(B4/2.54)^(-1)/100*C4/100/D4/A4*10^9</f>
        <v>#DIV/0!</v>
      </c>
      <c r="G4" s="1">
        <v>2</v>
      </c>
      <c r="H4" s="1"/>
      <c r="I4" s="1"/>
      <c r="J4" s="1"/>
      <c r="K4" s="4" t="e">
        <f t="shared" ref="K4:K8" si="1">(H4/2.54)^(-1)/100*I4/100/J4/G4*10^9</f>
        <v>#DIV/0!</v>
      </c>
    </row>
    <row r="5" spans="1:11" x14ac:dyDescent="0.25">
      <c r="A5" s="1">
        <v>3</v>
      </c>
      <c r="B5" s="1"/>
      <c r="C5" s="1"/>
      <c r="D5" s="1"/>
      <c r="E5" s="4" t="e">
        <f t="shared" si="0"/>
        <v>#DIV/0!</v>
      </c>
      <c r="G5" s="1">
        <v>3</v>
      </c>
      <c r="H5" s="1"/>
      <c r="I5" s="1"/>
      <c r="J5" s="1"/>
      <c r="K5" s="4" t="e">
        <f t="shared" si="1"/>
        <v>#DIV/0!</v>
      </c>
    </row>
    <row r="6" spans="1:11" x14ac:dyDescent="0.25">
      <c r="A6" s="1">
        <v>1</v>
      </c>
      <c r="B6" s="1"/>
      <c r="C6" s="1"/>
      <c r="D6" s="1"/>
      <c r="E6" s="4" t="e">
        <f t="shared" si="0"/>
        <v>#DIV/0!</v>
      </c>
      <c r="G6" s="1">
        <v>1</v>
      </c>
      <c r="H6" s="1"/>
      <c r="I6" s="1"/>
      <c r="J6" s="1"/>
      <c r="K6" s="4" t="e">
        <f t="shared" si="1"/>
        <v>#DIV/0!</v>
      </c>
    </row>
    <row r="7" spans="1:11" x14ac:dyDescent="0.25">
      <c r="A7" s="1">
        <v>2</v>
      </c>
      <c r="B7" s="1"/>
      <c r="C7" s="1"/>
      <c r="D7" s="1"/>
      <c r="E7" s="4" t="e">
        <f t="shared" si="0"/>
        <v>#DIV/0!</v>
      </c>
      <c r="G7" s="1">
        <v>2</v>
      </c>
      <c r="H7" s="1"/>
      <c r="I7" s="1"/>
      <c r="J7" s="1"/>
      <c r="K7" s="4" t="e">
        <f t="shared" si="1"/>
        <v>#DIV/0!</v>
      </c>
    </row>
    <row r="8" spans="1:11" x14ac:dyDescent="0.25">
      <c r="A8" s="1">
        <v>3</v>
      </c>
      <c r="B8" s="1"/>
      <c r="C8" s="1"/>
      <c r="D8" s="1"/>
      <c r="E8" s="4" t="e">
        <f t="shared" si="0"/>
        <v>#DIV/0!</v>
      </c>
      <c r="G8" s="1">
        <v>3</v>
      </c>
      <c r="H8" s="1"/>
      <c r="I8" s="1"/>
      <c r="J8" s="1"/>
      <c r="K8" s="4" t="e">
        <f t="shared" si="1"/>
        <v>#DIV/0!</v>
      </c>
    </row>
    <row r="9" spans="1:11" ht="20.25" x14ac:dyDescent="0.25">
      <c r="A9" s="10" t="s">
        <v>5</v>
      </c>
      <c r="B9" s="13" t="e">
        <f>AVERAGE(E3:E8)</f>
        <v>#DIV/0!</v>
      </c>
      <c r="G9" s="5" t="s">
        <v>5</v>
      </c>
      <c r="H9" s="6" t="e">
        <f>AVERAGE(K3:K8)</f>
        <v>#DIV/0!</v>
      </c>
    </row>
    <row r="10" spans="1:11" ht="18.75" x14ac:dyDescent="0.25">
      <c r="A10" s="11" t="s">
        <v>10</v>
      </c>
      <c r="B10" s="12" t="e">
        <f>STDEV(E3:E8)</f>
        <v>#DIV/0!</v>
      </c>
      <c r="D10" s="8" t="s">
        <v>6</v>
      </c>
      <c r="E10" s="9" t="e">
        <f>ABS(B13-B9)/B13</f>
        <v>#DIV/0!</v>
      </c>
      <c r="G10" s="11" t="s">
        <v>10</v>
      </c>
      <c r="H10" s="12" t="e">
        <f>STDEV(K3:K8)</f>
        <v>#DIV/0!</v>
      </c>
      <c r="J10" s="8" t="s">
        <v>6</v>
      </c>
      <c r="K10" s="9" t="e">
        <f>ABS(B14-H9)/B14</f>
        <v>#DIV/0!</v>
      </c>
    </row>
    <row r="12" spans="1:11" ht="18.75" x14ac:dyDescent="0.25">
      <c r="A12" s="14" t="s">
        <v>7</v>
      </c>
      <c r="B12" s="15" t="s">
        <v>27</v>
      </c>
      <c r="C12" s="16"/>
    </row>
    <row r="13" spans="1:11" ht="18.75" x14ac:dyDescent="0.3">
      <c r="A13" s="29" t="s">
        <v>8</v>
      </c>
      <c r="B13" s="20">
        <v>650</v>
      </c>
      <c r="C13" s="17"/>
    </row>
    <row r="14" spans="1:11" ht="18.75" x14ac:dyDescent="0.3">
      <c r="A14" s="30" t="s">
        <v>9</v>
      </c>
      <c r="B14" s="27">
        <v>532</v>
      </c>
      <c r="C14" s="1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15" sqref="A15"/>
    </sheetView>
  </sheetViews>
  <sheetFormatPr defaultRowHeight="15" x14ac:dyDescent="0.25"/>
  <cols>
    <col min="1" max="1" width="12.42578125" customWidth="1"/>
    <col min="2" max="2" width="13.42578125" customWidth="1"/>
    <col min="3" max="3" width="10.28515625" customWidth="1"/>
    <col min="4" max="4" width="15.7109375" customWidth="1"/>
    <col min="5" max="5" width="9.7109375" customWidth="1"/>
    <col min="6" max="6" width="2.42578125" customWidth="1"/>
    <col min="7" max="7" width="13.85546875" customWidth="1"/>
    <col min="8" max="8" width="17.28515625" customWidth="1"/>
    <col min="9" max="9" width="15.28515625" customWidth="1"/>
    <col min="10" max="10" width="15.140625" customWidth="1"/>
  </cols>
  <sheetData>
    <row r="1" spans="1:10" ht="18.75" x14ac:dyDescent="0.3">
      <c r="A1" s="7" t="s">
        <v>20</v>
      </c>
      <c r="G1" s="7" t="s">
        <v>24</v>
      </c>
    </row>
    <row r="2" spans="1:10" ht="18.75" x14ac:dyDescent="0.3">
      <c r="A2" s="14" t="s">
        <v>12</v>
      </c>
      <c r="B2" s="21" t="s">
        <v>17</v>
      </c>
      <c r="C2" s="22" t="s">
        <v>18</v>
      </c>
      <c r="D2" s="23" t="s">
        <v>19</v>
      </c>
      <c r="G2" s="3" t="s">
        <v>1</v>
      </c>
      <c r="H2" s="2" t="s">
        <v>11</v>
      </c>
      <c r="I2" s="2" t="s">
        <v>0</v>
      </c>
      <c r="J2" s="3" t="s">
        <v>26</v>
      </c>
    </row>
    <row r="3" spans="1:10" ht="18.75" x14ac:dyDescent="0.25">
      <c r="A3" s="24" t="s">
        <v>13</v>
      </c>
      <c r="B3" s="20">
        <v>1600</v>
      </c>
      <c r="C3" s="20">
        <v>0.7</v>
      </c>
      <c r="D3" s="25">
        <v>780</v>
      </c>
      <c r="G3" s="2">
        <v>650</v>
      </c>
      <c r="H3" s="1"/>
      <c r="I3" s="1"/>
      <c r="J3" s="4" t="e">
        <f>G3/10^9*I3/(H3/100)*10^9</f>
        <v>#DIV/0!</v>
      </c>
    </row>
    <row r="4" spans="1:10" ht="18.75" x14ac:dyDescent="0.25">
      <c r="A4" s="24" t="s">
        <v>14</v>
      </c>
      <c r="B4" s="20">
        <v>740</v>
      </c>
      <c r="C4" s="20">
        <v>4.7</v>
      </c>
      <c r="D4" s="25">
        <v>650</v>
      </c>
      <c r="G4" s="2">
        <v>532</v>
      </c>
      <c r="H4" s="1"/>
      <c r="I4" s="1"/>
      <c r="J4" s="4" t="e">
        <f>G4/10^9*I4/(H4/100)*10^9</f>
        <v>#DIV/0!</v>
      </c>
    </row>
    <row r="5" spans="1:10" ht="18.75" x14ac:dyDescent="0.25">
      <c r="A5" s="26" t="s">
        <v>16</v>
      </c>
      <c r="B5" s="27">
        <v>320</v>
      </c>
      <c r="C5" s="27">
        <v>25</v>
      </c>
      <c r="D5" s="28">
        <v>405</v>
      </c>
      <c r="G5" s="10" t="s">
        <v>15</v>
      </c>
      <c r="H5" s="13" t="e">
        <f>AVERAGE(J3:J4)</f>
        <v>#DIV/0!</v>
      </c>
    </row>
    <row r="6" spans="1:10" ht="18.75" x14ac:dyDescent="0.25">
      <c r="A6" s="20"/>
      <c r="B6" s="20"/>
      <c r="C6" s="20"/>
      <c r="D6" s="20"/>
      <c r="G6" s="19" t="s">
        <v>6</v>
      </c>
      <c r="H6" s="31" t="e">
        <f>ABS(B4-J3)/B4</f>
        <v>#DIV/0!</v>
      </c>
    </row>
    <row r="8" spans="1:10" ht="18.75" x14ac:dyDescent="0.3">
      <c r="A8" s="7" t="s">
        <v>23</v>
      </c>
      <c r="G8" s="7" t="s">
        <v>25</v>
      </c>
    </row>
    <row r="9" spans="1:10" ht="18.75" x14ac:dyDescent="0.25">
      <c r="A9" s="3" t="s">
        <v>1</v>
      </c>
      <c r="B9" s="2" t="s">
        <v>11</v>
      </c>
      <c r="C9" s="2" t="s">
        <v>0</v>
      </c>
      <c r="D9" s="3" t="s">
        <v>26</v>
      </c>
      <c r="G9" s="3" t="s">
        <v>1</v>
      </c>
      <c r="H9" s="2" t="s">
        <v>11</v>
      </c>
      <c r="I9" s="2" t="s">
        <v>0</v>
      </c>
      <c r="J9" s="3" t="s">
        <v>26</v>
      </c>
    </row>
    <row r="10" spans="1:10" ht="18.75" x14ac:dyDescent="0.25">
      <c r="A10" s="2">
        <v>650</v>
      </c>
      <c r="B10" s="1"/>
      <c r="C10" s="1"/>
      <c r="D10" s="4" t="e">
        <f>A10/10^9*C10/(B10/100)*10^9</f>
        <v>#DIV/0!</v>
      </c>
      <c r="G10" s="2">
        <v>650</v>
      </c>
      <c r="H10" s="1"/>
      <c r="I10" s="1"/>
      <c r="J10" s="4" t="e">
        <f>G10/10^9*I10/(H10/100)*10^9</f>
        <v>#DIV/0!</v>
      </c>
    </row>
    <row r="11" spans="1:10" ht="18.75" x14ac:dyDescent="0.25">
      <c r="A11" s="2">
        <v>532</v>
      </c>
      <c r="B11" s="1"/>
      <c r="C11" s="1"/>
      <c r="D11" s="4" t="e">
        <f>A11/10^9*C11/(B11/100)*10^9</f>
        <v>#DIV/0!</v>
      </c>
      <c r="G11" s="2">
        <v>532</v>
      </c>
      <c r="H11" s="1"/>
      <c r="I11" s="1"/>
      <c r="J11" s="4" t="e">
        <f>G11/10^9*I11/(H11/100)*10^9</f>
        <v>#DIV/0!</v>
      </c>
    </row>
    <row r="12" spans="1:10" ht="18.75" x14ac:dyDescent="0.25">
      <c r="A12" s="10" t="s">
        <v>15</v>
      </c>
      <c r="B12" s="13" t="e">
        <f>AVERAGE(D10:D11)</f>
        <v>#DIV/0!</v>
      </c>
      <c r="G12" s="10" t="s">
        <v>15</v>
      </c>
      <c r="H12" s="13" t="e">
        <f>AVERAGE(J10:J11)</f>
        <v>#DIV/0!</v>
      </c>
    </row>
    <row r="13" spans="1:10" ht="18.75" x14ac:dyDescent="0.25">
      <c r="A13" s="19" t="s">
        <v>6</v>
      </c>
      <c r="B13" s="31" t="e">
        <f>ABS(B3-D10)/B3</f>
        <v>#DIV/0!</v>
      </c>
      <c r="G13" s="19" t="s">
        <v>6</v>
      </c>
      <c r="H13" s="31" t="e">
        <f>ABS(B5-H12)/B5</f>
        <v>#DIV/0!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Wavelength</vt:lpstr>
      <vt:lpstr>CD-DVD-BRay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MacDonald, Peter (ASD-N)</cp:lastModifiedBy>
  <dcterms:created xsi:type="dcterms:W3CDTF">2011-02-07T23:37:10Z</dcterms:created>
  <dcterms:modified xsi:type="dcterms:W3CDTF">2014-02-25T13:57:37Z</dcterms:modified>
</cp:coreProperties>
</file>