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.macdonald3\Documents\JMH\Courses\Physics 112\Spring 2014\Chapter 02 Kinematics\II Graphing Motion\"/>
    </mc:Choice>
  </mc:AlternateContent>
  <bookViews>
    <workbookView xWindow="240" yWindow="132" windowWidth="15576" windowHeight="10128"/>
  </bookViews>
  <sheets>
    <sheet name="1D" sheetId="1" r:id="rId1"/>
    <sheet name="Model#1" sheetId="3" r:id="rId2"/>
    <sheet name="df#1" sheetId="4" r:id="rId3"/>
    <sheet name="vf#1" sheetId="5" r:id="rId4"/>
    <sheet name="Model#2" sheetId="6" r:id="rId5"/>
    <sheet name="df#2" sheetId="7" r:id="rId6"/>
    <sheet name="vf#2" sheetId="8" r:id="rId7"/>
  </sheets>
  <calcPr calcId="152511"/>
</workbook>
</file>

<file path=xl/calcChain.xml><?xml version="1.0" encoding="utf-8"?>
<calcChain xmlns="http://schemas.openxmlformats.org/spreadsheetml/2006/main">
  <c r="A7" i="1" l="1"/>
  <c r="A8" i="1" s="1"/>
  <c r="C6" i="1"/>
  <c r="B6" i="1"/>
  <c r="B8" i="1" l="1"/>
  <c r="C8" i="1"/>
  <c r="C7" i="1"/>
  <c r="B7" i="1"/>
  <c r="A9" i="1"/>
  <c r="A9" i="6"/>
  <c r="B9" i="6" s="1"/>
  <c r="A8" i="6"/>
  <c r="B8" i="6" s="1"/>
  <c r="C7" i="6"/>
  <c r="B7" i="6"/>
  <c r="C8" i="6" l="1"/>
  <c r="B9" i="1"/>
  <c r="C9" i="1"/>
  <c r="A10" i="1"/>
  <c r="C9" i="6"/>
  <c r="A10" i="6"/>
  <c r="B10" i="6"/>
  <c r="E7" i="3"/>
  <c r="D7" i="3"/>
  <c r="C7" i="3"/>
  <c r="A8" i="3"/>
  <c r="A9" i="3" s="1"/>
  <c r="D9" i="3" s="1"/>
  <c r="B7" i="3"/>
  <c r="C10" i="1" l="1"/>
  <c r="B10" i="1"/>
  <c r="A11" i="1"/>
  <c r="C10" i="6"/>
  <c r="A11" i="6"/>
  <c r="E8" i="3"/>
  <c r="D8" i="3"/>
  <c r="C9" i="3"/>
  <c r="E9" i="3"/>
  <c r="C8" i="3"/>
  <c r="A10" i="3"/>
  <c r="B9" i="3"/>
  <c r="B8" i="3"/>
  <c r="C11" i="1" l="1"/>
  <c r="B11" i="1"/>
  <c r="A12" i="1"/>
  <c r="A12" i="6"/>
  <c r="B11" i="6"/>
  <c r="C11" i="6"/>
  <c r="D10" i="3"/>
  <c r="C10" i="3"/>
  <c r="E10" i="3"/>
  <c r="B10" i="3"/>
  <c r="A11" i="3"/>
  <c r="C12" i="1" l="1"/>
  <c r="B12" i="1"/>
  <c r="A13" i="1"/>
  <c r="A13" i="6"/>
  <c r="C12" i="6"/>
  <c r="B12" i="6"/>
  <c r="D11" i="3"/>
  <c r="E11" i="3"/>
  <c r="C11" i="3"/>
  <c r="B11" i="3"/>
  <c r="A12" i="3"/>
  <c r="A14" i="1" l="1"/>
  <c r="C13" i="1"/>
  <c r="B13" i="1"/>
  <c r="C13" i="6"/>
  <c r="B13" i="6"/>
  <c r="A14" i="6"/>
  <c r="C12" i="3"/>
  <c r="D12" i="3"/>
  <c r="E12" i="3"/>
  <c r="A13" i="3"/>
  <c r="B12" i="3"/>
  <c r="C14" i="1" l="1"/>
  <c r="B14" i="1"/>
  <c r="A15" i="1"/>
  <c r="A15" i="6"/>
  <c r="B14" i="6"/>
  <c r="C14" i="6"/>
  <c r="D13" i="3"/>
  <c r="E13" i="3"/>
  <c r="C13" i="3"/>
  <c r="A14" i="3"/>
  <c r="B13" i="3"/>
  <c r="A16" i="1" l="1"/>
  <c r="C15" i="1"/>
  <c r="B15" i="1"/>
  <c r="B15" i="6"/>
  <c r="A16" i="6"/>
  <c r="C15" i="6"/>
  <c r="D14" i="3"/>
  <c r="C14" i="3"/>
  <c r="E14" i="3"/>
  <c r="B14" i="3"/>
  <c r="A15" i="3"/>
  <c r="B16" i="1" l="1"/>
  <c r="C16" i="1"/>
  <c r="C16" i="6"/>
  <c r="B16" i="6"/>
  <c r="A17" i="6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D15" i="3"/>
  <c r="E15" i="3"/>
  <c r="C15" i="3"/>
  <c r="B15" i="3"/>
  <c r="A16" i="3"/>
  <c r="C17" i="6" l="1"/>
  <c r="B17" i="6"/>
  <c r="C3" i="6" s="1"/>
  <c r="C16" i="3"/>
  <c r="D16" i="3"/>
  <c r="E16" i="3"/>
  <c r="A17" i="3"/>
  <c r="B16" i="3"/>
  <c r="B23" i="6" l="1"/>
  <c r="B26" i="6"/>
  <c r="B20" i="6"/>
  <c r="B27" i="6"/>
  <c r="D3" i="6" s="1"/>
  <c r="B21" i="6"/>
  <c r="B24" i="6"/>
  <c r="B22" i="6"/>
  <c r="B25" i="6"/>
  <c r="B19" i="6"/>
  <c r="B18" i="6"/>
  <c r="C18" i="6" s="1"/>
  <c r="C19" i="6" s="1"/>
  <c r="C20" i="6" s="1"/>
  <c r="C21" i="6" s="1"/>
  <c r="C22" i="6" s="1"/>
  <c r="C23" i="6" s="1"/>
  <c r="C24" i="6" s="1"/>
  <c r="A18" i="3"/>
  <c r="B18" i="3" s="1"/>
  <c r="D17" i="3"/>
  <c r="E17" i="3"/>
  <c r="C17" i="3"/>
  <c r="B17" i="3"/>
  <c r="A19" i="3" l="1"/>
  <c r="C25" i="6"/>
  <c r="C26" i="6" s="1"/>
  <c r="C27" i="6" s="1"/>
  <c r="C31" i="6" s="1"/>
  <c r="B28" i="6"/>
  <c r="B31" i="6"/>
  <c r="B30" i="6"/>
  <c r="B29" i="6"/>
  <c r="B32" i="6"/>
  <c r="B33" i="6"/>
  <c r="B34" i="6"/>
  <c r="B35" i="6"/>
  <c r="B36" i="6"/>
  <c r="B37" i="6"/>
  <c r="D19" i="3"/>
  <c r="E19" i="3"/>
  <c r="C19" i="3"/>
  <c r="D18" i="3"/>
  <c r="C18" i="3"/>
  <c r="E18" i="3"/>
  <c r="B19" i="3"/>
  <c r="A20" i="3"/>
  <c r="C35" i="6" l="1"/>
  <c r="C30" i="6"/>
  <c r="C33" i="6"/>
  <c r="C28" i="6"/>
  <c r="C37" i="6"/>
  <c r="C32" i="6"/>
  <c r="C36" i="6"/>
  <c r="C29" i="6"/>
  <c r="C34" i="6"/>
  <c r="C20" i="3"/>
  <c r="D20" i="3"/>
  <c r="E20" i="3"/>
  <c r="A21" i="3"/>
  <c r="B20" i="3"/>
  <c r="D21" i="3" l="1"/>
  <c r="E21" i="3"/>
  <c r="C21" i="3"/>
  <c r="A22" i="3"/>
  <c r="B21" i="3"/>
  <c r="D22" i="3" l="1"/>
  <c r="C22" i="3"/>
  <c r="E22" i="3"/>
  <c r="A23" i="3"/>
  <c r="B22" i="3"/>
  <c r="D23" i="3" l="1"/>
  <c r="E23" i="3"/>
  <c r="C23" i="3"/>
  <c r="B23" i="3"/>
  <c r="A24" i="3"/>
  <c r="C24" i="3" l="1"/>
  <c r="D24" i="3"/>
  <c r="E24" i="3"/>
  <c r="B24" i="3"/>
  <c r="A25" i="3"/>
  <c r="D25" i="3" l="1"/>
  <c r="E25" i="3"/>
  <c r="C25" i="3"/>
  <c r="A26" i="3"/>
  <c r="B25" i="3"/>
  <c r="D26" i="3" l="1"/>
  <c r="C26" i="3"/>
  <c r="E26" i="3"/>
  <c r="B26" i="3"/>
  <c r="A27" i="3"/>
  <c r="D27" i="3" l="1"/>
  <c r="E27" i="3"/>
  <c r="C27" i="3"/>
  <c r="A28" i="3"/>
  <c r="B27" i="3"/>
  <c r="C28" i="3" l="1"/>
  <c r="D28" i="3"/>
  <c r="E28" i="3"/>
  <c r="B28" i="3"/>
  <c r="A29" i="3"/>
  <c r="D29" i="3" l="1"/>
  <c r="E29" i="3"/>
  <c r="C29" i="3"/>
  <c r="B29" i="3"/>
  <c r="A30" i="3"/>
  <c r="D30" i="3" l="1"/>
  <c r="C30" i="3"/>
  <c r="E30" i="3"/>
  <c r="A31" i="3"/>
  <c r="B30" i="3"/>
  <c r="D31" i="3" l="1"/>
  <c r="E31" i="3"/>
  <c r="C31" i="3"/>
  <c r="A32" i="3"/>
  <c r="B31" i="3"/>
  <c r="C32" i="3" l="1"/>
  <c r="D32" i="3"/>
  <c r="E32" i="3"/>
  <c r="A33" i="3"/>
  <c r="B32" i="3"/>
  <c r="D33" i="3" l="1"/>
  <c r="E33" i="3"/>
  <c r="C33" i="3"/>
  <c r="A34" i="3"/>
  <c r="B33" i="3"/>
  <c r="D34" i="3" l="1"/>
  <c r="C34" i="3"/>
  <c r="E34" i="3"/>
  <c r="B34" i="3"/>
  <c r="A35" i="3"/>
  <c r="D35" i="3" l="1"/>
  <c r="E35" i="3"/>
  <c r="C35" i="3"/>
  <c r="A36" i="3"/>
  <c r="B35" i="3"/>
  <c r="C36" i="3" l="1"/>
  <c r="D36" i="3"/>
  <c r="E36" i="3"/>
  <c r="B36" i="3"/>
  <c r="A37" i="3"/>
  <c r="A38" i="3" s="1"/>
  <c r="B38" i="3" l="1"/>
  <c r="E38" i="3"/>
  <c r="D38" i="3"/>
  <c r="C38" i="3"/>
  <c r="A39" i="3"/>
  <c r="D37" i="3"/>
  <c r="E37" i="3"/>
  <c r="C37" i="3"/>
  <c r="B37" i="3"/>
  <c r="C39" i="3" l="1"/>
  <c r="E39" i="3"/>
  <c r="B39" i="3"/>
  <c r="A40" i="3"/>
  <c r="D39" i="3"/>
  <c r="A41" i="3" l="1"/>
  <c r="E40" i="3"/>
  <c r="B40" i="3"/>
  <c r="C40" i="3"/>
  <c r="D40" i="3"/>
  <c r="B41" i="3" l="1"/>
  <c r="C41" i="3"/>
  <c r="A42" i="3"/>
  <c r="D41" i="3"/>
  <c r="E41" i="3"/>
  <c r="A43" i="3" l="1"/>
  <c r="D42" i="3"/>
  <c r="E42" i="3"/>
  <c r="B42" i="3"/>
  <c r="C42" i="3"/>
  <c r="B43" i="3" l="1"/>
  <c r="E43" i="3"/>
  <c r="C43" i="3"/>
  <c r="A44" i="3"/>
  <c r="D43" i="3"/>
  <c r="E44" i="3" l="1"/>
  <c r="D44" i="3"/>
  <c r="B44" i="3"/>
  <c r="A45" i="3"/>
  <c r="C44" i="3"/>
  <c r="D45" i="3" l="1"/>
  <c r="C45" i="3"/>
  <c r="E45" i="3"/>
  <c r="B45" i="3"/>
  <c r="A46" i="3"/>
  <c r="E46" i="3" l="1"/>
  <c r="B46" i="3"/>
  <c r="C46" i="3"/>
  <c r="A47" i="3"/>
  <c r="D46" i="3"/>
  <c r="D47" i="3" l="1"/>
  <c r="E47" i="3"/>
  <c r="B47" i="3"/>
  <c r="C47" i="3"/>
</calcChain>
</file>

<file path=xl/sharedStrings.xml><?xml version="1.0" encoding="utf-8"?>
<sst xmlns="http://schemas.openxmlformats.org/spreadsheetml/2006/main" count="30" uniqueCount="13">
  <si>
    <t>Modelling 1D Motion</t>
  </si>
  <si>
    <t>a =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</si>
  <si>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 =</t>
    </r>
  </si>
  <si>
    <t>t (s)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</si>
  <si>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>step</t>
    </r>
    <r>
      <rPr>
        <b/>
        <sz val="11"/>
        <color theme="1"/>
        <rFont val="Calibri"/>
        <family val="2"/>
        <scheme val="minor"/>
      </rPr>
      <t xml:space="preserve"> =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</si>
  <si>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f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</si>
  <si>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f</t>
    </r>
  </si>
  <si>
    <t>Red Car</t>
  </si>
  <si>
    <t>Blue Car</t>
  </si>
  <si>
    <t>Modelling 1D Motion: Part 1</t>
  </si>
  <si>
    <r>
      <t xml:space="preserve">0 </t>
    </r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scheme val="minor"/>
      </rPr>
      <t xml:space="preserve"> t </t>
    </r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scheme val="minor"/>
      </rPr>
      <t xml:space="preserve"> 5</t>
    </r>
  </si>
  <si>
    <r>
      <t xml:space="preserve">10 </t>
    </r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scheme val="minor"/>
      </rPr>
      <t xml:space="preserve"> t </t>
    </r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scheme val="minor"/>
      </rPr>
      <t xml:space="preserve"> 15</t>
    </r>
  </si>
  <si>
    <r>
      <t xml:space="preserve">5 </t>
    </r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scheme val="minor"/>
      </rPr>
      <t xml:space="preserve"> t </t>
    </r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scheme val="minor"/>
      </rPr>
      <t xml:space="preserve"> 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</si>
</sst>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28705925433731E-2"/>
          <c:y val="8.5618443935497876E-2"/>
          <c:w val="0.87899973377672369"/>
          <c:h val="0.83273258825377516"/>
        </c:manualLayout>
      </c:layout>
      <c:scatterChart>
        <c:scatterStyle val="smoothMarker"/>
        <c:varyColors val="0"/>
        <c:ser>
          <c:idx val="0"/>
          <c:order val="0"/>
          <c:tx>
            <c:v>Red Car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'Model#1'!$A$7:$A$47</c:f>
              <c:numCache>
                <c:formatCode>0.00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'Model#1'!$C$7:$C$47</c:f>
              <c:numCache>
                <c:formatCode>0.00</c:formatCode>
                <c:ptCount val="41"/>
                <c:pt idx="0">
                  <c:v>0</c:v>
                </c:pt>
                <c:pt idx="1">
                  <c:v>3.5625</c:v>
                </c:pt>
                <c:pt idx="2">
                  <c:v>6.75</c:v>
                </c:pt>
                <c:pt idx="3">
                  <c:v>9.5625</c:v>
                </c:pt>
                <c:pt idx="4">
                  <c:v>12</c:v>
                </c:pt>
                <c:pt idx="5">
                  <c:v>14.0625</c:v>
                </c:pt>
                <c:pt idx="6">
                  <c:v>15.75</c:v>
                </c:pt>
                <c:pt idx="7">
                  <c:v>17.0625</c:v>
                </c:pt>
                <c:pt idx="8">
                  <c:v>18</c:v>
                </c:pt>
                <c:pt idx="9">
                  <c:v>18.5625</c:v>
                </c:pt>
                <c:pt idx="10">
                  <c:v>18.75</c:v>
                </c:pt>
                <c:pt idx="11">
                  <c:v>18.5625</c:v>
                </c:pt>
                <c:pt idx="12">
                  <c:v>18</c:v>
                </c:pt>
                <c:pt idx="13">
                  <c:v>17.0625</c:v>
                </c:pt>
                <c:pt idx="14">
                  <c:v>15.75</c:v>
                </c:pt>
                <c:pt idx="15">
                  <c:v>14.0625</c:v>
                </c:pt>
                <c:pt idx="16">
                  <c:v>12</c:v>
                </c:pt>
                <c:pt idx="17">
                  <c:v>9.5625</c:v>
                </c:pt>
                <c:pt idx="18">
                  <c:v>6.75</c:v>
                </c:pt>
                <c:pt idx="19">
                  <c:v>3.5625</c:v>
                </c:pt>
                <c:pt idx="20">
                  <c:v>0</c:v>
                </c:pt>
                <c:pt idx="21">
                  <c:v>-3.9375</c:v>
                </c:pt>
                <c:pt idx="22">
                  <c:v>-8.25</c:v>
                </c:pt>
                <c:pt idx="23">
                  <c:v>-12.9375</c:v>
                </c:pt>
                <c:pt idx="24">
                  <c:v>-18</c:v>
                </c:pt>
                <c:pt idx="25">
                  <c:v>-23.4375</c:v>
                </c:pt>
                <c:pt idx="26">
                  <c:v>-29.25</c:v>
                </c:pt>
                <c:pt idx="27">
                  <c:v>-35.4375</c:v>
                </c:pt>
                <c:pt idx="28">
                  <c:v>-42</c:v>
                </c:pt>
                <c:pt idx="29">
                  <c:v>-48.9375</c:v>
                </c:pt>
                <c:pt idx="30">
                  <c:v>-56.25</c:v>
                </c:pt>
                <c:pt idx="31">
                  <c:v>-63.9375</c:v>
                </c:pt>
                <c:pt idx="32">
                  <c:v>-72</c:v>
                </c:pt>
                <c:pt idx="33">
                  <c:v>-80.4375</c:v>
                </c:pt>
                <c:pt idx="34">
                  <c:v>-89.25</c:v>
                </c:pt>
                <c:pt idx="35">
                  <c:v>-98.4375</c:v>
                </c:pt>
                <c:pt idx="36">
                  <c:v>-108</c:v>
                </c:pt>
                <c:pt idx="37">
                  <c:v>-117.9375</c:v>
                </c:pt>
                <c:pt idx="38">
                  <c:v>-128.25</c:v>
                </c:pt>
                <c:pt idx="39">
                  <c:v>-138.9375</c:v>
                </c:pt>
                <c:pt idx="40">
                  <c:v>-150</c:v>
                </c:pt>
              </c:numCache>
            </c:numRef>
          </c:yVal>
          <c:smooth val="1"/>
        </c:ser>
        <c:ser>
          <c:idx val="1"/>
          <c:order val="1"/>
          <c:tx>
            <c:v>Blue Car</c:v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'Model#1'!$A$7:$A$47</c:f>
              <c:numCache>
                <c:formatCode>0.00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'Model#1'!$E$7:$E$47</c:f>
              <c:numCache>
                <c:formatCode>0.00</c:formatCode>
                <c:ptCount val="41"/>
                <c:pt idx="0">
                  <c:v>0</c:v>
                </c:pt>
                <c:pt idx="1">
                  <c:v>-7.3125</c:v>
                </c:pt>
                <c:pt idx="2">
                  <c:v>-14.25</c:v>
                </c:pt>
                <c:pt idx="3">
                  <c:v>-20.8125</c:v>
                </c:pt>
                <c:pt idx="4">
                  <c:v>-27</c:v>
                </c:pt>
                <c:pt idx="5">
                  <c:v>-32.8125</c:v>
                </c:pt>
                <c:pt idx="6">
                  <c:v>-38.25</c:v>
                </c:pt>
                <c:pt idx="7">
                  <c:v>-43.3125</c:v>
                </c:pt>
                <c:pt idx="8">
                  <c:v>-48</c:v>
                </c:pt>
                <c:pt idx="9">
                  <c:v>-52.3125</c:v>
                </c:pt>
                <c:pt idx="10">
                  <c:v>-56.25</c:v>
                </c:pt>
                <c:pt idx="11">
                  <c:v>-59.8125</c:v>
                </c:pt>
                <c:pt idx="12">
                  <c:v>-63</c:v>
                </c:pt>
                <c:pt idx="13">
                  <c:v>-65.8125</c:v>
                </c:pt>
                <c:pt idx="14">
                  <c:v>-68.25</c:v>
                </c:pt>
                <c:pt idx="15">
                  <c:v>-70.3125</c:v>
                </c:pt>
                <c:pt idx="16">
                  <c:v>-72</c:v>
                </c:pt>
                <c:pt idx="17">
                  <c:v>-73.3125</c:v>
                </c:pt>
                <c:pt idx="18">
                  <c:v>-74.25</c:v>
                </c:pt>
                <c:pt idx="19">
                  <c:v>-74.8125</c:v>
                </c:pt>
                <c:pt idx="20">
                  <c:v>-75</c:v>
                </c:pt>
                <c:pt idx="21">
                  <c:v>-74.8125</c:v>
                </c:pt>
                <c:pt idx="22">
                  <c:v>-74.25</c:v>
                </c:pt>
                <c:pt idx="23">
                  <c:v>-73.3125</c:v>
                </c:pt>
                <c:pt idx="24">
                  <c:v>-72</c:v>
                </c:pt>
                <c:pt idx="25">
                  <c:v>-70.3125</c:v>
                </c:pt>
                <c:pt idx="26">
                  <c:v>-68.25</c:v>
                </c:pt>
                <c:pt idx="27">
                  <c:v>-65.8125</c:v>
                </c:pt>
                <c:pt idx="28">
                  <c:v>-63</c:v>
                </c:pt>
                <c:pt idx="29">
                  <c:v>-59.8125</c:v>
                </c:pt>
                <c:pt idx="30">
                  <c:v>-56.25</c:v>
                </c:pt>
                <c:pt idx="31">
                  <c:v>-52.3125</c:v>
                </c:pt>
                <c:pt idx="32">
                  <c:v>-48</c:v>
                </c:pt>
                <c:pt idx="33">
                  <c:v>-43.3125</c:v>
                </c:pt>
                <c:pt idx="34">
                  <c:v>-38.25</c:v>
                </c:pt>
                <c:pt idx="35">
                  <c:v>-32.8125</c:v>
                </c:pt>
                <c:pt idx="36">
                  <c:v>-27</c:v>
                </c:pt>
                <c:pt idx="37">
                  <c:v>-20.8125</c:v>
                </c:pt>
                <c:pt idx="38">
                  <c:v>-14.25</c:v>
                </c:pt>
                <c:pt idx="39">
                  <c:v>-7.3125</c:v>
                </c:pt>
                <c:pt idx="4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219048"/>
        <c:axId val="407413768"/>
      </c:scatterChart>
      <c:valAx>
        <c:axId val="186219048"/>
        <c:scaling>
          <c:orientation val="minMax"/>
          <c:max val="20"/>
        </c:scaling>
        <c:delete val="0"/>
        <c:axPos val="b"/>
        <c:majorGridlines/>
        <c:title>
          <c:layout>
            <c:manualLayout>
              <c:xMode val="edge"/>
              <c:yMode val="edge"/>
              <c:x val="0.48036686927998995"/>
              <c:y val="0.9324715726835364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crossAx val="407413768"/>
        <c:crosses val="autoZero"/>
        <c:crossBetween val="midCat"/>
        <c:majorUnit val="1"/>
      </c:valAx>
      <c:valAx>
        <c:axId val="407413768"/>
        <c:scaling>
          <c:orientation val="minMax"/>
        </c:scaling>
        <c:delete val="0"/>
        <c:axPos val="l"/>
        <c:majorGridlines/>
        <c:title>
          <c:layout>
            <c:manualLayout>
              <c:xMode val="edge"/>
              <c:yMode val="edge"/>
              <c:x val="1.0748433300807743E-2"/>
              <c:y val="0.4457849868952171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86219048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68358285568219512"/>
          <c:y val="1.714001715113567E-3"/>
          <c:w val="0.21677746236065218"/>
          <c:h val="5.5034369776769981E-2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Title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71476672142174E-2"/>
          <c:y val="8.7890913821340677E-2"/>
          <c:w val="0.86494489731610269"/>
          <c:h val="0.82508224142693387"/>
        </c:manualLayout>
      </c:layout>
      <c:scatterChart>
        <c:scatterStyle val="smoothMarker"/>
        <c:varyColors val="0"/>
        <c:ser>
          <c:idx val="0"/>
          <c:order val="0"/>
          <c:tx>
            <c:v>Red Car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'Model#1'!$A$7:$A$47</c:f>
              <c:numCache>
                <c:formatCode>0.00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'Model#1'!$B$7:$B$47</c:f>
              <c:numCache>
                <c:formatCode>0.00</c:formatCode>
                <c:ptCount val="41"/>
                <c:pt idx="0">
                  <c:v>7.5</c:v>
                </c:pt>
                <c:pt idx="1">
                  <c:v>6.75</c:v>
                </c:pt>
                <c:pt idx="2">
                  <c:v>6</c:v>
                </c:pt>
                <c:pt idx="3">
                  <c:v>5.25</c:v>
                </c:pt>
                <c:pt idx="4">
                  <c:v>4.5</c:v>
                </c:pt>
                <c:pt idx="5">
                  <c:v>3.75</c:v>
                </c:pt>
                <c:pt idx="6">
                  <c:v>3</c:v>
                </c:pt>
                <c:pt idx="7">
                  <c:v>2.25</c:v>
                </c:pt>
                <c:pt idx="8">
                  <c:v>1.5</c:v>
                </c:pt>
                <c:pt idx="9">
                  <c:v>0.75</c:v>
                </c:pt>
                <c:pt idx="10">
                  <c:v>0</c:v>
                </c:pt>
                <c:pt idx="11">
                  <c:v>-0.75</c:v>
                </c:pt>
                <c:pt idx="12">
                  <c:v>-1.5</c:v>
                </c:pt>
                <c:pt idx="13">
                  <c:v>-2.25</c:v>
                </c:pt>
                <c:pt idx="14">
                  <c:v>-3</c:v>
                </c:pt>
                <c:pt idx="15">
                  <c:v>-3.75</c:v>
                </c:pt>
                <c:pt idx="16">
                  <c:v>-4.5</c:v>
                </c:pt>
                <c:pt idx="17">
                  <c:v>-5.25</c:v>
                </c:pt>
                <c:pt idx="18">
                  <c:v>-6</c:v>
                </c:pt>
                <c:pt idx="19">
                  <c:v>-6.75</c:v>
                </c:pt>
                <c:pt idx="20">
                  <c:v>-7.5</c:v>
                </c:pt>
                <c:pt idx="21">
                  <c:v>-8.25</c:v>
                </c:pt>
                <c:pt idx="22">
                  <c:v>-9</c:v>
                </c:pt>
                <c:pt idx="23">
                  <c:v>-9.75</c:v>
                </c:pt>
                <c:pt idx="24">
                  <c:v>-10.5</c:v>
                </c:pt>
                <c:pt idx="25">
                  <c:v>-11.25</c:v>
                </c:pt>
                <c:pt idx="26">
                  <c:v>-12</c:v>
                </c:pt>
                <c:pt idx="27">
                  <c:v>-12.75</c:v>
                </c:pt>
                <c:pt idx="28">
                  <c:v>-13.5</c:v>
                </c:pt>
                <c:pt idx="29">
                  <c:v>-14.25</c:v>
                </c:pt>
                <c:pt idx="30">
                  <c:v>-15</c:v>
                </c:pt>
                <c:pt idx="31">
                  <c:v>-15.75</c:v>
                </c:pt>
                <c:pt idx="32">
                  <c:v>-16.5</c:v>
                </c:pt>
                <c:pt idx="33">
                  <c:v>-17.25</c:v>
                </c:pt>
                <c:pt idx="34">
                  <c:v>-18</c:v>
                </c:pt>
                <c:pt idx="35">
                  <c:v>-18.75</c:v>
                </c:pt>
                <c:pt idx="36">
                  <c:v>-19.5</c:v>
                </c:pt>
                <c:pt idx="37">
                  <c:v>-20.25</c:v>
                </c:pt>
                <c:pt idx="38">
                  <c:v>-21</c:v>
                </c:pt>
                <c:pt idx="39">
                  <c:v>-21.75</c:v>
                </c:pt>
                <c:pt idx="40">
                  <c:v>-22.5</c:v>
                </c:pt>
              </c:numCache>
            </c:numRef>
          </c:yVal>
          <c:smooth val="1"/>
        </c:ser>
        <c:ser>
          <c:idx val="1"/>
          <c:order val="1"/>
          <c:tx>
            <c:v>Blue Car</c:v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'Model#1'!$A$7:$A$47</c:f>
              <c:numCache>
                <c:formatCode>0.00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'Model#1'!$D$7:$D$47</c:f>
              <c:numCache>
                <c:formatCode>0.00</c:formatCode>
                <c:ptCount val="41"/>
                <c:pt idx="0">
                  <c:v>-15</c:v>
                </c:pt>
                <c:pt idx="1">
                  <c:v>-14.25</c:v>
                </c:pt>
                <c:pt idx="2">
                  <c:v>-13.5</c:v>
                </c:pt>
                <c:pt idx="3">
                  <c:v>-12.75</c:v>
                </c:pt>
                <c:pt idx="4">
                  <c:v>-12</c:v>
                </c:pt>
                <c:pt idx="5">
                  <c:v>-11.25</c:v>
                </c:pt>
                <c:pt idx="6">
                  <c:v>-10.5</c:v>
                </c:pt>
                <c:pt idx="7">
                  <c:v>-9.75</c:v>
                </c:pt>
                <c:pt idx="8">
                  <c:v>-9</c:v>
                </c:pt>
                <c:pt idx="9">
                  <c:v>-8.25</c:v>
                </c:pt>
                <c:pt idx="10">
                  <c:v>-7.5</c:v>
                </c:pt>
                <c:pt idx="11">
                  <c:v>-6.75</c:v>
                </c:pt>
                <c:pt idx="12">
                  <c:v>-6</c:v>
                </c:pt>
                <c:pt idx="13">
                  <c:v>-5.25</c:v>
                </c:pt>
                <c:pt idx="14">
                  <c:v>-4.5</c:v>
                </c:pt>
                <c:pt idx="15">
                  <c:v>-3.75</c:v>
                </c:pt>
                <c:pt idx="16">
                  <c:v>-3</c:v>
                </c:pt>
                <c:pt idx="17">
                  <c:v>-2.25</c:v>
                </c:pt>
                <c:pt idx="18">
                  <c:v>-1.5</c:v>
                </c:pt>
                <c:pt idx="19">
                  <c:v>-0.75</c:v>
                </c:pt>
                <c:pt idx="20">
                  <c:v>0</c:v>
                </c:pt>
                <c:pt idx="21">
                  <c:v>0.75</c:v>
                </c:pt>
                <c:pt idx="22">
                  <c:v>1.5</c:v>
                </c:pt>
                <c:pt idx="23">
                  <c:v>2.25</c:v>
                </c:pt>
                <c:pt idx="24">
                  <c:v>3</c:v>
                </c:pt>
                <c:pt idx="25">
                  <c:v>3.75</c:v>
                </c:pt>
                <c:pt idx="26">
                  <c:v>4.5</c:v>
                </c:pt>
                <c:pt idx="27">
                  <c:v>5.25</c:v>
                </c:pt>
                <c:pt idx="28">
                  <c:v>6</c:v>
                </c:pt>
                <c:pt idx="29">
                  <c:v>6.75</c:v>
                </c:pt>
                <c:pt idx="30">
                  <c:v>7.5</c:v>
                </c:pt>
                <c:pt idx="31">
                  <c:v>8.25</c:v>
                </c:pt>
                <c:pt idx="32">
                  <c:v>9</c:v>
                </c:pt>
                <c:pt idx="33">
                  <c:v>9.75</c:v>
                </c:pt>
                <c:pt idx="34">
                  <c:v>10.5</c:v>
                </c:pt>
                <c:pt idx="35">
                  <c:v>11.25</c:v>
                </c:pt>
                <c:pt idx="36">
                  <c:v>12</c:v>
                </c:pt>
                <c:pt idx="37">
                  <c:v>12.75</c:v>
                </c:pt>
                <c:pt idx="38">
                  <c:v>13.5</c:v>
                </c:pt>
                <c:pt idx="39">
                  <c:v>14.25</c:v>
                </c:pt>
                <c:pt idx="40">
                  <c:v>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414552"/>
        <c:axId val="407414944"/>
      </c:scatterChart>
      <c:valAx>
        <c:axId val="407414552"/>
        <c:scaling>
          <c:orientation val="minMax"/>
          <c:max val="20"/>
        </c:scaling>
        <c:delete val="0"/>
        <c:axPos val="b"/>
        <c:majorGridlines/>
        <c:title>
          <c:layout>
            <c:manualLayout>
              <c:xMode val="edge"/>
              <c:yMode val="edge"/>
              <c:x val="0.46741001647494324"/>
              <c:y val="0.93112813588375598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407414944"/>
        <c:crosses val="autoZero"/>
        <c:crossBetween val="midCat"/>
        <c:majorUnit val="1"/>
      </c:valAx>
      <c:valAx>
        <c:axId val="407414944"/>
        <c:scaling>
          <c:orientation val="minMax"/>
        </c:scaling>
        <c:delete val="0"/>
        <c:axPos val="l"/>
        <c:majorGridlines/>
        <c:title>
          <c:layout>
            <c:manualLayout>
              <c:xMode val="edge"/>
              <c:yMode val="edge"/>
              <c:x val="1.3200247060734763E-2"/>
              <c:y val="0.4926454856441436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407414552"/>
        <c:crosses val="autoZero"/>
        <c:crossBetween val="midCat"/>
        <c:majorUnit val="2"/>
      </c:valAx>
    </c:plotArea>
    <c:legend>
      <c:legendPos val="r"/>
      <c:layout>
        <c:manualLayout>
          <c:xMode val="edge"/>
          <c:yMode val="edge"/>
          <c:x val="0.77487657051844128"/>
          <c:y val="2.0310705895190635E-2"/>
          <c:w val="0.16181566282026855"/>
          <c:h val="5.5424312711679045E-2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Position</a:t>
            </a:r>
            <a:r>
              <a:rPr lang="en-US" baseline="0"/>
              <a:t> of an Object Under Changing Acceleration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Position</c:v>
          </c:tx>
          <c:xVal>
            <c:numRef>
              <c:f>'Model#2'!$A$7:$A$47</c:f>
              <c:numCache>
                <c:formatCode>0.00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</c:numCache>
            </c:numRef>
          </c:xVal>
          <c:yVal>
            <c:numRef>
              <c:f>'Model#2'!$C$7:$C$47</c:f>
              <c:numCache>
                <c:formatCode>0.00</c:formatCode>
                <c:ptCount val="41"/>
                <c:pt idx="0">
                  <c:v>0</c:v>
                </c:pt>
                <c:pt idx="1">
                  <c:v>-5.5</c:v>
                </c:pt>
                <c:pt idx="2">
                  <c:v>-10</c:v>
                </c:pt>
                <c:pt idx="3">
                  <c:v>-13.5</c:v>
                </c:pt>
                <c:pt idx="4">
                  <c:v>-16</c:v>
                </c:pt>
                <c:pt idx="5">
                  <c:v>-17.5</c:v>
                </c:pt>
                <c:pt idx="6">
                  <c:v>-18</c:v>
                </c:pt>
                <c:pt idx="7">
                  <c:v>-17.5</c:v>
                </c:pt>
                <c:pt idx="8">
                  <c:v>-16</c:v>
                </c:pt>
                <c:pt idx="9">
                  <c:v>-13.5</c:v>
                </c:pt>
                <c:pt idx="10">
                  <c:v>-10</c:v>
                </c:pt>
                <c:pt idx="11">
                  <c:v>-6</c:v>
                </c:pt>
                <c:pt idx="12">
                  <c:v>-2</c:v>
                </c:pt>
                <c:pt idx="13">
                  <c:v>2</c:v>
                </c:pt>
                <c:pt idx="14">
                  <c:v>6</c:v>
                </c:pt>
                <c:pt idx="15">
                  <c:v>10</c:v>
                </c:pt>
                <c:pt idx="16">
                  <c:v>14</c:v>
                </c:pt>
                <c:pt idx="17">
                  <c:v>18</c:v>
                </c:pt>
                <c:pt idx="18">
                  <c:v>22</c:v>
                </c:pt>
                <c:pt idx="19">
                  <c:v>26</c:v>
                </c:pt>
                <c:pt idx="20">
                  <c:v>30</c:v>
                </c:pt>
                <c:pt idx="21">
                  <c:v>33.75</c:v>
                </c:pt>
                <c:pt idx="22">
                  <c:v>37</c:v>
                </c:pt>
                <c:pt idx="23">
                  <c:v>39.75</c:v>
                </c:pt>
                <c:pt idx="24">
                  <c:v>42</c:v>
                </c:pt>
                <c:pt idx="25">
                  <c:v>43.75</c:v>
                </c:pt>
                <c:pt idx="26">
                  <c:v>45</c:v>
                </c:pt>
                <c:pt idx="27">
                  <c:v>45.75</c:v>
                </c:pt>
                <c:pt idx="28">
                  <c:v>46</c:v>
                </c:pt>
                <c:pt idx="29">
                  <c:v>45.75</c:v>
                </c:pt>
                <c:pt idx="30">
                  <c:v>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415728"/>
        <c:axId val="407416120"/>
      </c:scatterChart>
      <c:valAx>
        <c:axId val="40741572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(s)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07416120"/>
        <c:crosses val="autoZero"/>
        <c:crossBetween val="midCat"/>
        <c:minorUnit val="0.5"/>
      </c:valAx>
      <c:valAx>
        <c:axId val="407416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Position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07415728"/>
        <c:crosses val="autoZero"/>
        <c:crossBetween val="midCat"/>
        <c:majorUnit val="5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Velocity of an Object Where Acceleration Changes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'Model#2'!$A$7:$A$37</c:f>
              <c:numCache>
                <c:formatCode>0.00</c:formatCode>
                <c:ptCount val="3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</c:numCache>
            </c:numRef>
          </c:xVal>
          <c:yVal>
            <c:numRef>
              <c:f>'Model#2'!$B$7:$B$37</c:f>
              <c:numCache>
                <c:formatCode>0.00</c:formatCode>
                <c:ptCount val="31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-1</c:v>
                </c:pt>
                <c:pt idx="30">
                  <c:v>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416904"/>
        <c:axId val="407417296"/>
      </c:scatterChart>
      <c:valAx>
        <c:axId val="40741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07417296"/>
        <c:crosses val="autoZero"/>
        <c:crossBetween val="midCat"/>
        <c:majorUnit val="1"/>
      </c:valAx>
      <c:valAx>
        <c:axId val="407417296"/>
        <c:scaling>
          <c:orientation val="minMax"/>
          <c:max val="9"/>
          <c:min val="-13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Velocity</a:t>
                </a:r>
                <a:r>
                  <a:rPr lang="en-US" baseline="0"/>
                  <a:t> (m/s)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07416904"/>
        <c:crosses val="autoZero"/>
        <c:crossBetween val="midCat"/>
        <c:majorUnit val="4"/>
        <c:minorUnit val="1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8854" cy="627579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38854" cy="627579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8854" cy="627579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38854" cy="627579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="160" zoomScaleNormal="160" workbookViewId="0">
      <selection activeCell="A8" sqref="A8"/>
    </sheetView>
  </sheetViews>
  <sheetFormatPr defaultRowHeight="14.4" x14ac:dyDescent="0.3"/>
  <sheetData>
    <row r="1" spans="1:3" ht="21.75" thickBot="1" x14ac:dyDescent="0.4">
      <c r="A1" s="1" t="s">
        <v>0</v>
      </c>
    </row>
    <row r="2" spans="1:3" ht="15.6" x14ac:dyDescent="0.3">
      <c r="A2" s="2" t="s">
        <v>2</v>
      </c>
      <c r="B2" s="10">
        <v>5</v>
      </c>
    </row>
    <row r="3" spans="1:3" ht="15" x14ac:dyDescent="0.25">
      <c r="A3" s="3" t="s">
        <v>1</v>
      </c>
      <c r="B3" s="11">
        <v>1</v>
      </c>
    </row>
    <row r="4" spans="1:3" ht="18.75" thickBot="1" x14ac:dyDescent="0.3">
      <c r="A4" s="4" t="s">
        <v>4</v>
      </c>
      <c r="B4" s="8">
        <v>1</v>
      </c>
    </row>
    <row r="5" spans="1:3" ht="18.75" thickBot="1" x14ac:dyDescent="0.4">
      <c r="A5" s="5" t="s">
        <v>3</v>
      </c>
      <c r="B5" s="6" t="s">
        <v>5</v>
      </c>
      <c r="C5" s="7" t="s">
        <v>6</v>
      </c>
    </row>
    <row r="6" spans="1:3" ht="15" x14ac:dyDescent="0.25">
      <c r="A6" s="9">
        <v>0</v>
      </c>
      <c r="B6" s="9">
        <f>$B$2+$B$3*A6</f>
        <v>5</v>
      </c>
      <c r="C6" s="9">
        <f>$B$2*A6+0.5*$B$3*A6^2</f>
        <v>0</v>
      </c>
    </row>
    <row r="7" spans="1:3" ht="15" x14ac:dyDescent="0.25">
      <c r="A7" s="9">
        <f>A6+$B$4</f>
        <v>1</v>
      </c>
      <c r="B7" s="9">
        <f>$B$2+$B$3*A7</f>
        <v>6</v>
      </c>
      <c r="C7" s="9">
        <f>$B$2*A7+0.5*$B$3*A7^2</f>
        <v>5.5</v>
      </c>
    </row>
    <row r="8" spans="1:3" ht="15" x14ac:dyDescent="0.25">
      <c r="A8" s="9">
        <f t="shared" ref="A8:A16" si="0">A7+$B$4</f>
        <v>2</v>
      </c>
      <c r="B8" s="9">
        <f t="shared" ref="B8:B16" si="1">$B$2+$B$3*A8</f>
        <v>7</v>
      </c>
      <c r="C8" s="9">
        <f t="shared" ref="C8:C16" si="2">$B$2*A8+0.5*$B$3*A8^2</f>
        <v>12</v>
      </c>
    </row>
    <row r="9" spans="1:3" ht="15" x14ac:dyDescent="0.25">
      <c r="A9" s="9">
        <f t="shared" si="0"/>
        <v>3</v>
      </c>
      <c r="B9" s="9">
        <f t="shared" si="1"/>
        <v>8</v>
      </c>
      <c r="C9" s="9">
        <f t="shared" si="2"/>
        <v>19.5</v>
      </c>
    </row>
    <row r="10" spans="1:3" ht="15" x14ac:dyDescent="0.25">
      <c r="A10" s="9">
        <f t="shared" si="0"/>
        <v>4</v>
      </c>
      <c r="B10" s="9">
        <f t="shared" si="1"/>
        <v>9</v>
      </c>
      <c r="C10" s="9">
        <f t="shared" si="2"/>
        <v>28</v>
      </c>
    </row>
    <row r="11" spans="1:3" ht="15" x14ac:dyDescent="0.25">
      <c r="A11" s="9">
        <f t="shared" si="0"/>
        <v>5</v>
      </c>
      <c r="B11" s="9">
        <f t="shared" si="1"/>
        <v>10</v>
      </c>
      <c r="C11" s="9">
        <f t="shared" si="2"/>
        <v>37.5</v>
      </c>
    </row>
    <row r="12" spans="1:3" x14ac:dyDescent="0.3">
      <c r="A12" s="9">
        <f t="shared" si="0"/>
        <v>6</v>
      </c>
      <c r="B12" s="9">
        <f t="shared" si="1"/>
        <v>11</v>
      </c>
      <c r="C12" s="9">
        <f t="shared" si="2"/>
        <v>48</v>
      </c>
    </row>
    <row r="13" spans="1:3" x14ac:dyDescent="0.3">
      <c r="A13" s="9">
        <f t="shared" si="0"/>
        <v>7</v>
      </c>
      <c r="B13" s="9">
        <f t="shared" si="1"/>
        <v>12</v>
      </c>
      <c r="C13" s="9">
        <f t="shared" si="2"/>
        <v>59.5</v>
      </c>
    </row>
    <row r="14" spans="1:3" x14ac:dyDescent="0.3">
      <c r="A14" s="9">
        <f t="shared" si="0"/>
        <v>8</v>
      </c>
      <c r="B14" s="9">
        <f t="shared" si="1"/>
        <v>13</v>
      </c>
      <c r="C14" s="9">
        <f t="shared" si="2"/>
        <v>72</v>
      </c>
    </row>
    <row r="15" spans="1:3" x14ac:dyDescent="0.3">
      <c r="A15" s="9">
        <f t="shared" si="0"/>
        <v>9</v>
      </c>
      <c r="B15" s="9">
        <f t="shared" si="1"/>
        <v>14</v>
      </c>
      <c r="C15" s="9">
        <f t="shared" si="2"/>
        <v>85.5</v>
      </c>
    </row>
    <row r="16" spans="1:3" x14ac:dyDescent="0.3">
      <c r="A16" s="9">
        <f t="shared" si="0"/>
        <v>10</v>
      </c>
      <c r="B16" s="9">
        <f t="shared" si="1"/>
        <v>15</v>
      </c>
      <c r="C16" s="9">
        <f t="shared" si="2"/>
        <v>100</v>
      </c>
    </row>
    <row r="17" spans="1:3" x14ac:dyDescent="0.3">
      <c r="A17" s="9"/>
      <c r="B17" s="9"/>
      <c r="C17" s="9"/>
    </row>
    <row r="18" spans="1:3" x14ac:dyDescent="0.3">
      <c r="A18" s="9"/>
      <c r="B18" s="9"/>
      <c r="C18" s="9"/>
    </row>
    <row r="19" spans="1:3" x14ac:dyDescent="0.3">
      <c r="A19" s="9"/>
      <c r="B19" s="9"/>
      <c r="C19" s="9"/>
    </row>
    <row r="20" spans="1:3" x14ac:dyDescent="0.3">
      <c r="A20" s="9"/>
      <c r="B20" s="9"/>
      <c r="C20" s="9"/>
    </row>
    <row r="21" spans="1:3" x14ac:dyDescent="0.3">
      <c r="A21" s="9"/>
      <c r="B21" s="9"/>
      <c r="C21" s="9"/>
    </row>
    <row r="22" spans="1:3" x14ac:dyDescent="0.3">
      <c r="A22" s="9"/>
      <c r="B22" s="9"/>
      <c r="C22" s="9"/>
    </row>
    <row r="23" spans="1:3" x14ac:dyDescent="0.3">
      <c r="A23" s="9"/>
      <c r="B23" s="9"/>
      <c r="C23" s="9"/>
    </row>
    <row r="24" spans="1:3" x14ac:dyDescent="0.3">
      <c r="A24" s="9"/>
      <c r="B24" s="9"/>
      <c r="C24" s="9"/>
    </row>
    <row r="25" spans="1:3" x14ac:dyDescent="0.3">
      <c r="A25" s="9"/>
      <c r="B25" s="9"/>
      <c r="C25" s="9"/>
    </row>
    <row r="26" spans="1:3" x14ac:dyDescent="0.3">
      <c r="A26" s="9"/>
      <c r="B26" s="9"/>
      <c r="C26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>
      <selection activeCell="H24" sqref="H24"/>
    </sheetView>
  </sheetViews>
  <sheetFormatPr defaultRowHeight="14.4" x14ac:dyDescent="0.3"/>
  <sheetData>
    <row r="1" spans="1:5" ht="21.75" thickBot="1" x14ac:dyDescent="0.4">
      <c r="A1" s="1" t="s">
        <v>9</v>
      </c>
    </row>
    <row r="2" spans="1:5" ht="15" x14ac:dyDescent="0.25">
      <c r="B2" s="12" t="s">
        <v>7</v>
      </c>
      <c r="C2" s="18"/>
      <c r="D2" s="17" t="s">
        <v>8</v>
      </c>
      <c r="E2" s="18"/>
    </row>
    <row r="3" spans="1:5" ht="18" x14ac:dyDescent="0.25">
      <c r="B3" s="3" t="s">
        <v>2</v>
      </c>
      <c r="C3" s="11">
        <v>7.5</v>
      </c>
      <c r="D3" s="3" t="s">
        <v>2</v>
      </c>
      <c r="E3" s="11">
        <v>-15</v>
      </c>
    </row>
    <row r="4" spans="1:5" ht="15" x14ac:dyDescent="0.25">
      <c r="B4" s="3" t="s">
        <v>1</v>
      </c>
      <c r="C4" s="11">
        <v>-1.5</v>
      </c>
      <c r="D4" s="3" t="s">
        <v>1</v>
      </c>
      <c r="E4" s="11">
        <v>1.5</v>
      </c>
    </row>
    <row r="5" spans="1:5" ht="18.75" thickBot="1" x14ac:dyDescent="0.3">
      <c r="B5" s="3" t="s">
        <v>4</v>
      </c>
      <c r="C5" s="11">
        <v>0.5</v>
      </c>
      <c r="D5" s="3"/>
      <c r="E5" s="11"/>
    </row>
    <row r="6" spans="1:5" ht="18.75" thickBot="1" x14ac:dyDescent="0.4">
      <c r="A6" s="5" t="s">
        <v>3</v>
      </c>
      <c r="B6" s="15" t="s">
        <v>5</v>
      </c>
      <c r="C6" s="16" t="s">
        <v>6</v>
      </c>
      <c r="D6" s="15" t="s">
        <v>5</v>
      </c>
      <c r="E6" s="16" t="s">
        <v>6</v>
      </c>
    </row>
    <row r="7" spans="1:5" ht="15" x14ac:dyDescent="0.25">
      <c r="A7" s="19">
        <v>0</v>
      </c>
      <c r="B7" s="13">
        <f t="shared" ref="B7:B37" si="0">$C$3+$C$4*A7</f>
        <v>7.5</v>
      </c>
      <c r="C7" s="14">
        <f>$C$3*A7+0.5*$C$4*A7^2</f>
        <v>0</v>
      </c>
      <c r="D7" s="13">
        <f>$E$3+$E$4*A7</f>
        <v>-15</v>
      </c>
      <c r="E7" s="14">
        <f>$E$3*A7+0.5*$E$4*A7^2</f>
        <v>0</v>
      </c>
    </row>
    <row r="8" spans="1:5" ht="15" x14ac:dyDescent="0.25">
      <c r="A8" s="20">
        <f t="shared" ref="A8:A37" si="1">A7 + $C$5</f>
        <v>0.5</v>
      </c>
      <c r="B8" s="13">
        <f t="shared" si="0"/>
        <v>6.75</v>
      </c>
      <c r="C8" s="14">
        <f t="shared" ref="C8:C37" si="2">$C$3*A8+0.5*$C$4*A8^2</f>
        <v>3.5625</v>
      </c>
      <c r="D8" s="13">
        <f t="shared" ref="D8:D37" si="3">$E$3+$E$4*A8</f>
        <v>-14.25</v>
      </c>
      <c r="E8" s="14">
        <f t="shared" ref="E8:E37" si="4">$E$3*A8+0.5*$E$4*A8^2</f>
        <v>-7.3125</v>
      </c>
    </row>
    <row r="9" spans="1:5" ht="15" x14ac:dyDescent="0.25">
      <c r="A9" s="20">
        <f t="shared" si="1"/>
        <v>1</v>
      </c>
      <c r="B9" s="13">
        <f t="shared" si="0"/>
        <v>6</v>
      </c>
      <c r="C9" s="14">
        <f t="shared" si="2"/>
        <v>6.75</v>
      </c>
      <c r="D9" s="13">
        <f t="shared" si="3"/>
        <v>-13.5</v>
      </c>
      <c r="E9" s="14">
        <f t="shared" si="4"/>
        <v>-14.25</v>
      </c>
    </row>
    <row r="10" spans="1:5" ht="15" x14ac:dyDescent="0.25">
      <c r="A10" s="20">
        <f t="shared" si="1"/>
        <v>1.5</v>
      </c>
      <c r="B10" s="13">
        <f t="shared" si="0"/>
        <v>5.25</v>
      </c>
      <c r="C10" s="14">
        <f t="shared" si="2"/>
        <v>9.5625</v>
      </c>
      <c r="D10" s="13">
        <f t="shared" si="3"/>
        <v>-12.75</v>
      </c>
      <c r="E10" s="14">
        <f t="shared" si="4"/>
        <v>-20.8125</v>
      </c>
    </row>
    <row r="11" spans="1:5" ht="15" x14ac:dyDescent="0.25">
      <c r="A11" s="20">
        <f t="shared" si="1"/>
        <v>2</v>
      </c>
      <c r="B11" s="13">
        <f t="shared" si="0"/>
        <v>4.5</v>
      </c>
      <c r="C11" s="14">
        <f t="shared" si="2"/>
        <v>12</v>
      </c>
      <c r="D11" s="13">
        <f t="shared" si="3"/>
        <v>-12</v>
      </c>
      <c r="E11" s="14">
        <f t="shared" si="4"/>
        <v>-27</v>
      </c>
    </row>
    <row r="12" spans="1:5" ht="15" x14ac:dyDescent="0.25">
      <c r="A12" s="20">
        <f t="shared" si="1"/>
        <v>2.5</v>
      </c>
      <c r="B12" s="13">
        <f t="shared" si="0"/>
        <v>3.75</v>
      </c>
      <c r="C12" s="14">
        <f t="shared" si="2"/>
        <v>14.0625</v>
      </c>
      <c r="D12" s="13">
        <f t="shared" si="3"/>
        <v>-11.25</v>
      </c>
      <c r="E12" s="14">
        <f t="shared" si="4"/>
        <v>-32.8125</v>
      </c>
    </row>
    <row r="13" spans="1:5" ht="15" x14ac:dyDescent="0.25">
      <c r="A13" s="20">
        <f t="shared" si="1"/>
        <v>3</v>
      </c>
      <c r="B13" s="13">
        <f t="shared" si="0"/>
        <v>3</v>
      </c>
      <c r="C13" s="14">
        <f t="shared" si="2"/>
        <v>15.75</v>
      </c>
      <c r="D13" s="13">
        <f t="shared" si="3"/>
        <v>-10.5</v>
      </c>
      <c r="E13" s="14">
        <f t="shared" si="4"/>
        <v>-38.25</v>
      </c>
    </row>
    <row r="14" spans="1:5" ht="15" x14ac:dyDescent="0.25">
      <c r="A14" s="20">
        <f t="shared" si="1"/>
        <v>3.5</v>
      </c>
      <c r="B14" s="13">
        <f t="shared" si="0"/>
        <v>2.25</v>
      </c>
      <c r="C14" s="14">
        <f t="shared" si="2"/>
        <v>17.0625</v>
      </c>
      <c r="D14" s="13">
        <f t="shared" si="3"/>
        <v>-9.75</v>
      </c>
      <c r="E14" s="14">
        <f t="shared" si="4"/>
        <v>-43.3125</v>
      </c>
    </row>
    <row r="15" spans="1:5" ht="15" x14ac:dyDescent="0.25">
      <c r="A15" s="20">
        <f t="shared" si="1"/>
        <v>4</v>
      </c>
      <c r="B15" s="13">
        <f t="shared" si="0"/>
        <v>1.5</v>
      </c>
      <c r="C15" s="14">
        <f t="shared" si="2"/>
        <v>18</v>
      </c>
      <c r="D15" s="13">
        <f t="shared" si="3"/>
        <v>-9</v>
      </c>
      <c r="E15" s="14">
        <f t="shared" si="4"/>
        <v>-48</v>
      </c>
    </row>
    <row r="16" spans="1:5" ht="15" x14ac:dyDescent="0.25">
      <c r="A16" s="20">
        <f t="shared" si="1"/>
        <v>4.5</v>
      </c>
      <c r="B16" s="13">
        <f t="shared" si="0"/>
        <v>0.75</v>
      </c>
      <c r="C16" s="14">
        <f t="shared" si="2"/>
        <v>18.5625</v>
      </c>
      <c r="D16" s="13">
        <f t="shared" si="3"/>
        <v>-8.25</v>
      </c>
      <c r="E16" s="14">
        <f t="shared" si="4"/>
        <v>-52.3125</v>
      </c>
    </row>
    <row r="17" spans="1:5" ht="15" x14ac:dyDescent="0.25">
      <c r="A17" s="20">
        <f t="shared" si="1"/>
        <v>5</v>
      </c>
      <c r="B17" s="13">
        <f t="shared" si="0"/>
        <v>0</v>
      </c>
      <c r="C17" s="14">
        <f t="shared" si="2"/>
        <v>18.75</v>
      </c>
      <c r="D17" s="13">
        <f t="shared" si="3"/>
        <v>-7.5</v>
      </c>
      <c r="E17" s="14">
        <f t="shared" si="4"/>
        <v>-56.25</v>
      </c>
    </row>
    <row r="18" spans="1:5" ht="15" x14ac:dyDescent="0.25">
      <c r="A18" s="20">
        <f t="shared" si="1"/>
        <v>5.5</v>
      </c>
      <c r="B18" s="13">
        <f t="shared" si="0"/>
        <v>-0.75</v>
      </c>
      <c r="C18" s="14">
        <f t="shared" si="2"/>
        <v>18.5625</v>
      </c>
      <c r="D18" s="13">
        <f t="shared" si="3"/>
        <v>-6.75</v>
      </c>
      <c r="E18" s="14">
        <f t="shared" si="4"/>
        <v>-59.8125</v>
      </c>
    </row>
    <row r="19" spans="1:5" ht="15" x14ac:dyDescent="0.25">
      <c r="A19" s="20">
        <f t="shared" si="1"/>
        <v>6</v>
      </c>
      <c r="B19" s="13">
        <f t="shared" si="0"/>
        <v>-1.5</v>
      </c>
      <c r="C19" s="14">
        <f t="shared" si="2"/>
        <v>18</v>
      </c>
      <c r="D19" s="13">
        <f t="shared" si="3"/>
        <v>-6</v>
      </c>
      <c r="E19" s="14">
        <f t="shared" si="4"/>
        <v>-63</v>
      </c>
    </row>
    <row r="20" spans="1:5" ht="15" x14ac:dyDescent="0.25">
      <c r="A20" s="20">
        <f t="shared" si="1"/>
        <v>6.5</v>
      </c>
      <c r="B20" s="13">
        <f t="shared" si="0"/>
        <v>-2.25</v>
      </c>
      <c r="C20" s="14">
        <f t="shared" si="2"/>
        <v>17.0625</v>
      </c>
      <c r="D20" s="13">
        <f t="shared" si="3"/>
        <v>-5.25</v>
      </c>
      <c r="E20" s="14">
        <f t="shared" si="4"/>
        <v>-65.8125</v>
      </c>
    </row>
    <row r="21" spans="1:5" ht="15" x14ac:dyDescent="0.25">
      <c r="A21" s="20">
        <f t="shared" si="1"/>
        <v>7</v>
      </c>
      <c r="B21" s="13">
        <f t="shared" si="0"/>
        <v>-3</v>
      </c>
      <c r="C21" s="14">
        <f t="shared" si="2"/>
        <v>15.75</v>
      </c>
      <c r="D21" s="13">
        <f t="shared" si="3"/>
        <v>-4.5</v>
      </c>
      <c r="E21" s="14">
        <f t="shared" si="4"/>
        <v>-68.25</v>
      </c>
    </row>
    <row r="22" spans="1:5" ht="15" x14ac:dyDescent="0.25">
      <c r="A22" s="20">
        <f t="shared" si="1"/>
        <v>7.5</v>
      </c>
      <c r="B22" s="13">
        <f t="shared" si="0"/>
        <v>-3.75</v>
      </c>
      <c r="C22" s="14">
        <f t="shared" si="2"/>
        <v>14.0625</v>
      </c>
      <c r="D22" s="13">
        <f t="shared" si="3"/>
        <v>-3.75</v>
      </c>
      <c r="E22" s="14">
        <f t="shared" si="4"/>
        <v>-70.3125</v>
      </c>
    </row>
    <row r="23" spans="1:5" ht="15" x14ac:dyDescent="0.25">
      <c r="A23" s="20">
        <f t="shared" si="1"/>
        <v>8</v>
      </c>
      <c r="B23" s="13">
        <f t="shared" si="0"/>
        <v>-4.5</v>
      </c>
      <c r="C23" s="14">
        <f t="shared" si="2"/>
        <v>12</v>
      </c>
      <c r="D23" s="13">
        <f t="shared" si="3"/>
        <v>-3</v>
      </c>
      <c r="E23" s="14">
        <f t="shared" si="4"/>
        <v>-72</v>
      </c>
    </row>
    <row r="24" spans="1:5" ht="15" x14ac:dyDescent="0.25">
      <c r="A24" s="20">
        <f t="shared" si="1"/>
        <v>8.5</v>
      </c>
      <c r="B24" s="13">
        <f t="shared" si="0"/>
        <v>-5.25</v>
      </c>
      <c r="C24" s="14">
        <f t="shared" si="2"/>
        <v>9.5625</v>
      </c>
      <c r="D24" s="13">
        <f t="shared" si="3"/>
        <v>-2.25</v>
      </c>
      <c r="E24" s="14">
        <f t="shared" si="4"/>
        <v>-73.3125</v>
      </c>
    </row>
    <row r="25" spans="1:5" ht="15" x14ac:dyDescent="0.25">
      <c r="A25" s="20">
        <f t="shared" si="1"/>
        <v>9</v>
      </c>
      <c r="B25" s="13">
        <f t="shared" si="0"/>
        <v>-6</v>
      </c>
      <c r="C25" s="14">
        <f t="shared" si="2"/>
        <v>6.75</v>
      </c>
      <c r="D25" s="13">
        <f t="shared" si="3"/>
        <v>-1.5</v>
      </c>
      <c r="E25" s="14">
        <f t="shared" si="4"/>
        <v>-74.25</v>
      </c>
    </row>
    <row r="26" spans="1:5" ht="15" x14ac:dyDescent="0.25">
      <c r="A26" s="20">
        <f t="shared" si="1"/>
        <v>9.5</v>
      </c>
      <c r="B26" s="13">
        <f t="shared" si="0"/>
        <v>-6.75</v>
      </c>
      <c r="C26" s="14">
        <f t="shared" si="2"/>
        <v>3.5625</v>
      </c>
      <c r="D26" s="13">
        <f t="shared" si="3"/>
        <v>-0.75</v>
      </c>
      <c r="E26" s="14">
        <f t="shared" si="4"/>
        <v>-74.8125</v>
      </c>
    </row>
    <row r="27" spans="1:5" ht="15" x14ac:dyDescent="0.25">
      <c r="A27" s="20">
        <f t="shared" si="1"/>
        <v>10</v>
      </c>
      <c r="B27" s="13">
        <f t="shared" si="0"/>
        <v>-7.5</v>
      </c>
      <c r="C27" s="14">
        <f t="shared" si="2"/>
        <v>0</v>
      </c>
      <c r="D27" s="13">
        <f t="shared" si="3"/>
        <v>0</v>
      </c>
      <c r="E27" s="14">
        <f t="shared" si="4"/>
        <v>-75</v>
      </c>
    </row>
    <row r="28" spans="1:5" ht="15" x14ac:dyDescent="0.25">
      <c r="A28" s="20">
        <f t="shared" si="1"/>
        <v>10.5</v>
      </c>
      <c r="B28" s="13">
        <f t="shared" si="0"/>
        <v>-8.25</v>
      </c>
      <c r="C28" s="14">
        <f t="shared" si="2"/>
        <v>-3.9375</v>
      </c>
      <c r="D28" s="13">
        <f t="shared" si="3"/>
        <v>0.75</v>
      </c>
      <c r="E28" s="14">
        <f t="shared" si="4"/>
        <v>-74.8125</v>
      </c>
    </row>
    <row r="29" spans="1:5" x14ac:dyDescent="0.3">
      <c r="A29" s="20">
        <f t="shared" si="1"/>
        <v>11</v>
      </c>
      <c r="B29" s="13">
        <f t="shared" si="0"/>
        <v>-9</v>
      </c>
      <c r="C29" s="14">
        <f t="shared" si="2"/>
        <v>-8.25</v>
      </c>
      <c r="D29" s="13">
        <f t="shared" si="3"/>
        <v>1.5</v>
      </c>
      <c r="E29" s="14">
        <f t="shared" si="4"/>
        <v>-74.25</v>
      </c>
    </row>
    <row r="30" spans="1:5" x14ac:dyDescent="0.3">
      <c r="A30" s="20">
        <f t="shared" si="1"/>
        <v>11.5</v>
      </c>
      <c r="B30" s="13">
        <f t="shared" si="0"/>
        <v>-9.75</v>
      </c>
      <c r="C30" s="14">
        <f t="shared" si="2"/>
        <v>-12.9375</v>
      </c>
      <c r="D30" s="13">
        <f t="shared" si="3"/>
        <v>2.25</v>
      </c>
      <c r="E30" s="14">
        <f t="shared" si="4"/>
        <v>-73.3125</v>
      </c>
    </row>
    <row r="31" spans="1:5" x14ac:dyDescent="0.3">
      <c r="A31" s="20">
        <f t="shared" si="1"/>
        <v>12</v>
      </c>
      <c r="B31" s="13">
        <f t="shared" si="0"/>
        <v>-10.5</v>
      </c>
      <c r="C31" s="14">
        <f t="shared" si="2"/>
        <v>-18</v>
      </c>
      <c r="D31" s="13">
        <f t="shared" si="3"/>
        <v>3</v>
      </c>
      <c r="E31" s="14">
        <f t="shared" si="4"/>
        <v>-72</v>
      </c>
    </row>
    <row r="32" spans="1:5" x14ac:dyDescent="0.3">
      <c r="A32" s="20">
        <f t="shared" si="1"/>
        <v>12.5</v>
      </c>
      <c r="B32" s="13">
        <f t="shared" si="0"/>
        <v>-11.25</v>
      </c>
      <c r="C32" s="14">
        <f t="shared" si="2"/>
        <v>-23.4375</v>
      </c>
      <c r="D32" s="13">
        <f t="shared" si="3"/>
        <v>3.75</v>
      </c>
      <c r="E32" s="14">
        <f t="shared" si="4"/>
        <v>-70.3125</v>
      </c>
    </row>
    <row r="33" spans="1:5" x14ac:dyDescent="0.3">
      <c r="A33" s="20">
        <f t="shared" si="1"/>
        <v>13</v>
      </c>
      <c r="B33" s="13">
        <f t="shared" si="0"/>
        <v>-12</v>
      </c>
      <c r="C33" s="14">
        <f t="shared" si="2"/>
        <v>-29.25</v>
      </c>
      <c r="D33" s="13">
        <f t="shared" si="3"/>
        <v>4.5</v>
      </c>
      <c r="E33" s="14">
        <f t="shared" si="4"/>
        <v>-68.25</v>
      </c>
    </row>
    <row r="34" spans="1:5" x14ac:dyDescent="0.3">
      <c r="A34" s="20">
        <f t="shared" si="1"/>
        <v>13.5</v>
      </c>
      <c r="B34" s="13">
        <f t="shared" si="0"/>
        <v>-12.75</v>
      </c>
      <c r="C34" s="14">
        <f t="shared" si="2"/>
        <v>-35.4375</v>
      </c>
      <c r="D34" s="13">
        <f t="shared" si="3"/>
        <v>5.25</v>
      </c>
      <c r="E34" s="14">
        <f t="shared" si="4"/>
        <v>-65.8125</v>
      </c>
    </row>
    <row r="35" spans="1:5" x14ac:dyDescent="0.3">
      <c r="A35" s="20">
        <f t="shared" si="1"/>
        <v>14</v>
      </c>
      <c r="B35" s="13">
        <f t="shared" si="0"/>
        <v>-13.5</v>
      </c>
      <c r="C35" s="14">
        <f t="shared" si="2"/>
        <v>-42</v>
      </c>
      <c r="D35" s="13">
        <f t="shared" si="3"/>
        <v>6</v>
      </c>
      <c r="E35" s="14">
        <f t="shared" si="4"/>
        <v>-63</v>
      </c>
    </row>
    <row r="36" spans="1:5" x14ac:dyDescent="0.3">
      <c r="A36" s="20">
        <f t="shared" si="1"/>
        <v>14.5</v>
      </c>
      <c r="B36" s="13">
        <f t="shared" si="0"/>
        <v>-14.25</v>
      </c>
      <c r="C36" s="14">
        <f t="shared" si="2"/>
        <v>-48.9375</v>
      </c>
      <c r="D36" s="13">
        <f t="shared" si="3"/>
        <v>6.75</v>
      </c>
      <c r="E36" s="14">
        <f t="shared" si="4"/>
        <v>-59.8125</v>
      </c>
    </row>
    <row r="37" spans="1:5" x14ac:dyDescent="0.3">
      <c r="A37" s="20">
        <f t="shared" si="1"/>
        <v>15</v>
      </c>
      <c r="B37" s="13">
        <f t="shared" si="0"/>
        <v>-15</v>
      </c>
      <c r="C37" s="14">
        <f t="shared" si="2"/>
        <v>-56.25</v>
      </c>
      <c r="D37" s="13">
        <f t="shared" si="3"/>
        <v>7.5</v>
      </c>
      <c r="E37" s="14">
        <f t="shared" si="4"/>
        <v>-56.25</v>
      </c>
    </row>
    <row r="38" spans="1:5" x14ac:dyDescent="0.3">
      <c r="A38" s="20">
        <f t="shared" ref="A38:A47" si="5">A37 + $C$5</f>
        <v>15.5</v>
      </c>
      <c r="B38" s="13">
        <f t="shared" ref="B38:B40" si="6">$C$3+$C$4*A38</f>
        <v>-15.75</v>
      </c>
      <c r="C38" s="14">
        <f t="shared" ref="C38:C40" si="7">$C$3*A38+0.5*$C$4*A38^2</f>
        <v>-63.9375</v>
      </c>
      <c r="D38" s="13">
        <f t="shared" ref="D38:D40" si="8">$E$3+$E$4*A38</f>
        <v>8.25</v>
      </c>
      <c r="E38" s="14">
        <f t="shared" ref="E38:E40" si="9">$E$3*A38+0.5*$E$4*A38^2</f>
        <v>-52.3125</v>
      </c>
    </row>
    <row r="39" spans="1:5" x14ac:dyDescent="0.3">
      <c r="A39" s="20">
        <f t="shared" si="5"/>
        <v>16</v>
      </c>
      <c r="B39" s="13">
        <f t="shared" si="6"/>
        <v>-16.5</v>
      </c>
      <c r="C39" s="14">
        <f t="shared" si="7"/>
        <v>-72</v>
      </c>
      <c r="D39" s="13">
        <f t="shared" si="8"/>
        <v>9</v>
      </c>
      <c r="E39" s="14">
        <f t="shared" si="9"/>
        <v>-48</v>
      </c>
    </row>
    <row r="40" spans="1:5" x14ac:dyDescent="0.3">
      <c r="A40" s="20">
        <f t="shared" si="5"/>
        <v>16.5</v>
      </c>
      <c r="B40" s="13">
        <f t="shared" si="6"/>
        <v>-17.25</v>
      </c>
      <c r="C40" s="14">
        <f t="shared" si="7"/>
        <v>-80.4375</v>
      </c>
      <c r="D40" s="13">
        <f t="shared" si="8"/>
        <v>9.75</v>
      </c>
      <c r="E40" s="14">
        <f t="shared" si="9"/>
        <v>-43.3125</v>
      </c>
    </row>
    <row r="41" spans="1:5" x14ac:dyDescent="0.3">
      <c r="A41" s="20">
        <f t="shared" si="5"/>
        <v>17</v>
      </c>
      <c r="B41" s="13">
        <f t="shared" ref="B41:B42" si="10">$C$3+$C$4*A41</f>
        <v>-18</v>
      </c>
      <c r="C41" s="14">
        <f t="shared" ref="C41:C42" si="11">$C$3*A41+0.5*$C$4*A41^2</f>
        <v>-89.25</v>
      </c>
      <c r="D41" s="13">
        <f t="shared" ref="D41:D42" si="12">$E$3+$E$4*A41</f>
        <v>10.5</v>
      </c>
      <c r="E41" s="14">
        <f t="shared" ref="E41:E42" si="13">$E$3*A41+0.5*$E$4*A41^2</f>
        <v>-38.25</v>
      </c>
    </row>
    <row r="42" spans="1:5" x14ac:dyDescent="0.3">
      <c r="A42" s="20">
        <f t="shared" si="5"/>
        <v>17.5</v>
      </c>
      <c r="B42" s="13">
        <f t="shared" si="10"/>
        <v>-18.75</v>
      </c>
      <c r="C42" s="14">
        <f t="shared" si="11"/>
        <v>-98.4375</v>
      </c>
      <c r="D42" s="13">
        <f t="shared" si="12"/>
        <v>11.25</v>
      </c>
      <c r="E42" s="14">
        <f t="shared" si="13"/>
        <v>-32.8125</v>
      </c>
    </row>
    <row r="43" spans="1:5" x14ac:dyDescent="0.3">
      <c r="A43" s="20">
        <f t="shared" si="5"/>
        <v>18</v>
      </c>
      <c r="B43" s="13">
        <f t="shared" ref="B43:B47" si="14">$C$3+$C$4*A43</f>
        <v>-19.5</v>
      </c>
      <c r="C43" s="14">
        <f t="shared" ref="C43:C47" si="15">$C$3*A43+0.5*$C$4*A43^2</f>
        <v>-108</v>
      </c>
      <c r="D43" s="13">
        <f t="shared" ref="D43:D47" si="16">$E$3+$E$4*A43</f>
        <v>12</v>
      </c>
      <c r="E43" s="14">
        <f t="shared" ref="E43:E47" si="17">$E$3*A43+0.5*$E$4*A43^2</f>
        <v>-27</v>
      </c>
    </row>
    <row r="44" spans="1:5" x14ac:dyDescent="0.3">
      <c r="A44" s="20">
        <f t="shared" si="5"/>
        <v>18.5</v>
      </c>
      <c r="B44" s="13">
        <f t="shared" si="14"/>
        <v>-20.25</v>
      </c>
      <c r="C44" s="14">
        <f t="shared" si="15"/>
        <v>-117.9375</v>
      </c>
      <c r="D44" s="13">
        <f t="shared" si="16"/>
        <v>12.75</v>
      </c>
      <c r="E44" s="14">
        <f t="shared" si="17"/>
        <v>-20.8125</v>
      </c>
    </row>
    <row r="45" spans="1:5" x14ac:dyDescent="0.3">
      <c r="A45" s="20">
        <f t="shared" si="5"/>
        <v>19</v>
      </c>
      <c r="B45" s="13">
        <f t="shared" si="14"/>
        <v>-21</v>
      </c>
      <c r="C45" s="14">
        <f t="shared" si="15"/>
        <v>-128.25</v>
      </c>
      <c r="D45" s="13">
        <f t="shared" si="16"/>
        <v>13.5</v>
      </c>
      <c r="E45" s="14">
        <f t="shared" si="17"/>
        <v>-14.25</v>
      </c>
    </row>
    <row r="46" spans="1:5" x14ac:dyDescent="0.3">
      <c r="A46" s="20">
        <f t="shared" si="5"/>
        <v>19.5</v>
      </c>
      <c r="B46" s="13">
        <f t="shared" si="14"/>
        <v>-21.75</v>
      </c>
      <c r="C46" s="14">
        <f t="shared" si="15"/>
        <v>-138.9375</v>
      </c>
      <c r="D46" s="13">
        <f t="shared" si="16"/>
        <v>14.25</v>
      </c>
      <c r="E46" s="14">
        <f t="shared" si="17"/>
        <v>-7.3125</v>
      </c>
    </row>
    <row r="47" spans="1:5" ht="15" thickBot="1" x14ac:dyDescent="0.35">
      <c r="A47" s="21">
        <f t="shared" si="5"/>
        <v>20</v>
      </c>
      <c r="B47" s="22">
        <f t="shared" si="14"/>
        <v>-22.5</v>
      </c>
      <c r="C47" s="23">
        <f t="shared" si="15"/>
        <v>-150</v>
      </c>
      <c r="D47" s="22">
        <f t="shared" si="16"/>
        <v>15</v>
      </c>
      <c r="E47" s="23">
        <f t="shared" si="17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A2" sqref="A2"/>
    </sheetView>
  </sheetViews>
  <sheetFormatPr defaultRowHeight="14.4" x14ac:dyDescent="0.3"/>
  <cols>
    <col min="3" max="3" width="8.88671875" customWidth="1"/>
    <col min="4" max="4" width="9.88671875" customWidth="1"/>
  </cols>
  <sheetData>
    <row r="1" spans="1:4" ht="21" x14ac:dyDescent="0.35">
      <c r="A1" s="1" t="s">
        <v>0</v>
      </c>
    </row>
    <row r="2" spans="1:4" x14ac:dyDescent="0.3">
      <c r="A2" s="24"/>
      <c r="B2" s="30" t="s">
        <v>10</v>
      </c>
      <c r="C2" s="30" t="s">
        <v>12</v>
      </c>
      <c r="D2" s="30" t="s">
        <v>11</v>
      </c>
    </row>
    <row r="3" spans="1:4" ht="18" x14ac:dyDescent="0.25">
      <c r="A3" s="25" t="s">
        <v>2</v>
      </c>
      <c r="B3" s="26">
        <v>-12</v>
      </c>
      <c r="C3" s="29">
        <f>B17</f>
        <v>8</v>
      </c>
      <c r="D3" s="29">
        <f>B27</f>
        <v>8</v>
      </c>
    </row>
    <row r="4" spans="1:4" ht="15" x14ac:dyDescent="0.25">
      <c r="A4" s="25" t="s">
        <v>1</v>
      </c>
      <c r="B4" s="26">
        <v>4</v>
      </c>
      <c r="C4" s="29">
        <v>0</v>
      </c>
      <c r="D4" s="29">
        <v>-2</v>
      </c>
    </row>
    <row r="5" spans="1:4" ht="18" x14ac:dyDescent="0.25">
      <c r="A5" s="25" t="s">
        <v>4</v>
      </c>
      <c r="B5" s="26">
        <v>0.5</v>
      </c>
    </row>
    <row r="6" spans="1:4" ht="18" x14ac:dyDescent="0.35">
      <c r="A6" s="27" t="s">
        <v>3</v>
      </c>
      <c r="B6" s="28" t="s">
        <v>5</v>
      </c>
      <c r="C6" s="28" t="s">
        <v>6</v>
      </c>
    </row>
    <row r="7" spans="1:4" ht="15" x14ac:dyDescent="0.25">
      <c r="A7" s="9">
        <v>0</v>
      </c>
      <c r="B7" s="9">
        <f>$B$3+$B$4*A7</f>
        <v>-12</v>
      </c>
      <c r="C7" s="9">
        <f>$B$3*A7+0.5*$B$4*A7^2</f>
        <v>0</v>
      </c>
    </row>
    <row r="8" spans="1:4" ht="15" x14ac:dyDescent="0.25">
      <c r="A8" s="9">
        <f>A7 + $B$5</f>
        <v>0.5</v>
      </c>
      <c r="B8" s="9">
        <f>$B$3+$B$4*A8</f>
        <v>-10</v>
      </c>
      <c r="C8" s="9">
        <f t="shared" ref="C8:C17" si="0">$B$3*A8+0.5*$B$4*A8^2</f>
        <v>-5.5</v>
      </c>
    </row>
    <row r="9" spans="1:4" ht="15" x14ac:dyDescent="0.25">
      <c r="A9" s="9">
        <f t="shared" ref="A9:A37" si="1">A8 + $B$5</f>
        <v>1</v>
      </c>
      <c r="B9" s="9">
        <f t="shared" ref="B9:B17" si="2">$B$3+$B$4*A9</f>
        <v>-8</v>
      </c>
      <c r="C9" s="9">
        <f t="shared" si="0"/>
        <v>-10</v>
      </c>
    </row>
    <row r="10" spans="1:4" ht="15" x14ac:dyDescent="0.25">
      <c r="A10" s="9">
        <f t="shared" si="1"/>
        <v>1.5</v>
      </c>
      <c r="B10" s="9">
        <f t="shared" si="2"/>
        <v>-6</v>
      </c>
      <c r="C10" s="9">
        <f t="shared" si="0"/>
        <v>-13.5</v>
      </c>
    </row>
    <row r="11" spans="1:4" ht="15" x14ac:dyDescent="0.25">
      <c r="A11" s="9">
        <f t="shared" si="1"/>
        <v>2</v>
      </c>
      <c r="B11" s="9">
        <f t="shared" si="2"/>
        <v>-4</v>
      </c>
      <c r="C11" s="9">
        <f t="shared" si="0"/>
        <v>-16</v>
      </c>
    </row>
    <row r="12" spans="1:4" ht="15" x14ac:dyDescent="0.25">
      <c r="A12" s="9">
        <f t="shared" si="1"/>
        <v>2.5</v>
      </c>
      <c r="B12" s="9">
        <f t="shared" si="2"/>
        <v>-2</v>
      </c>
      <c r="C12" s="9">
        <f t="shared" si="0"/>
        <v>-17.5</v>
      </c>
    </row>
    <row r="13" spans="1:4" ht="15" x14ac:dyDescent="0.25">
      <c r="A13" s="9">
        <f t="shared" si="1"/>
        <v>3</v>
      </c>
      <c r="B13" s="9">
        <f t="shared" si="2"/>
        <v>0</v>
      </c>
      <c r="C13" s="9">
        <f t="shared" si="0"/>
        <v>-18</v>
      </c>
    </row>
    <row r="14" spans="1:4" ht="15" x14ac:dyDescent="0.25">
      <c r="A14" s="9">
        <f t="shared" si="1"/>
        <v>3.5</v>
      </c>
      <c r="B14" s="9">
        <f t="shared" si="2"/>
        <v>2</v>
      </c>
      <c r="C14" s="9">
        <f t="shared" si="0"/>
        <v>-17.5</v>
      </c>
    </row>
    <row r="15" spans="1:4" ht="15" x14ac:dyDescent="0.25">
      <c r="A15" s="9">
        <f t="shared" si="1"/>
        <v>4</v>
      </c>
      <c r="B15" s="9">
        <f t="shared" si="2"/>
        <v>4</v>
      </c>
      <c r="C15" s="9">
        <f t="shared" si="0"/>
        <v>-16</v>
      </c>
    </row>
    <row r="16" spans="1:4" ht="15" x14ac:dyDescent="0.25">
      <c r="A16" s="9">
        <f t="shared" si="1"/>
        <v>4.5</v>
      </c>
      <c r="B16" s="9">
        <f t="shared" si="2"/>
        <v>6</v>
      </c>
      <c r="C16" s="9">
        <f t="shared" si="0"/>
        <v>-13.5</v>
      </c>
    </row>
    <row r="17" spans="1:3" ht="15" x14ac:dyDescent="0.25">
      <c r="A17" s="9">
        <f t="shared" si="1"/>
        <v>5</v>
      </c>
      <c r="B17" s="9">
        <f t="shared" si="2"/>
        <v>8</v>
      </c>
      <c r="C17" s="9">
        <f t="shared" si="0"/>
        <v>-10</v>
      </c>
    </row>
    <row r="18" spans="1:3" ht="15" x14ac:dyDescent="0.25">
      <c r="A18" s="9">
        <f t="shared" si="1"/>
        <v>5.5</v>
      </c>
      <c r="B18" s="9">
        <f>$B$17</f>
        <v>8</v>
      </c>
      <c r="C18" s="9">
        <f>C17+B18*($B$5)</f>
        <v>-6</v>
      </c>
    </row>
    <row r="19" spans="1:3" ht="15" x14ac:dyDescent="0.25">
      <c r="A19" s="9">
        <f t="shared" si="1"/>
        <v>6</v>
      </c>
      <c r="B19" s="9">
        <f t="shared" ref="B19:B27" si="3">$B$17</f>
        <v>8</v>
      </c>
      <c r="C19" s="9">
        <f t="shared" ref="C19:C27" si="4">C18+B19*($B$5)</f>
        <v>-2</v>
      </c>
    </row>
    <row r="20" spans="1:3" ht="15" x14ac:dyDescent="0.25">
      <c r="A20" s="9">
        <f t="shared" si="1"/>
        <v>6.5</v>
      </c>
      <c r="B20" s="9">
        <f t="shared" si="3"/>
        <v>8</v>
      </c>
      <c r="C20" s="9">
        <f t="shared" si="4"/>
        <v>2</v>
      </c>
    </row>
    <row r="21" spans="1:3" ht="15" x14ac:dyDescent="0.25">
      <c r="A21" s="9">
        <f t="shared" si="1"/>
        <v>7</v>
      </c>
      <c r="B21" s="9">
        <f t="shared" si="3"/>
        <v>8</v>
      </c>
      <c r="C21" s="9">
        <f t="shared" si="4"/>
        <v>6</v>
      </c>
    </row>
    <row r="22" spans="1:3" ht="15" x14ac:dyDescent="0.25">
      <c r="A22" s="9">
        <f t="shared" si="1"/>
        <v>7.5</v>
      </c>
      <c r="B22" s="9">
        <f t="shared" si="3"/>
        <v>8</v>
      </c>
      <c r="C22" s="9">
        <f t="shared" si="4"/>
        <v>10</v>
      </c>
    </row>
    <row r="23" spans="1:3" ht="15" x14ac:dyDescent="0.25">
      <c r="A23" s="9">
        <f t="shared" si="1"/>
        <v>8</v>
      </c>
      <c r="B23" s="9">
        <f>$B$17</f>
        <v>8</v>
      </c>
      <c r="C23" s="9">
        <f t="shared" si="4"/>
        <v>14</v>
      </c>
    </row>
    <row r="24" spans="1:3" ht="15" x14ac:dyDescent="0.25">
      <c r="A24" s="9">
        <f t="shared" si="1"/>
        <v>8.5</v>
      </c>
      <c r="B24" s="9">
        <f t="shared" si="3"/>
        <v>8</v>
      </c>
      <c r="C24" s="9">
        <f t="shared" si="4"/>
        <v>18</v>
      </c>
    </row>
    <row r="25" spans="1:3" ht="15" x14ac:dyDescent="0.25">
      <c r="A25" s="9">
        <f t="shared" si="1"/>
        <v>9</v>
      </c>
      <c r="B25" s="9">
        <f t="shared" si="3"/>
        <v>8</v>
      </c>
      <c r="C25" s="9">
        <f t="shared" si="4"/>
        <v>22</v>
      </c>
    </row>
    <row r="26" spans="1:3" ht="15" x14ac:dyDescent="0.25">
      <c r="A26" s="9">
        <f t="shared" si="1"/>
        <v>9.5</v>
      </c>
      <c r="B26" s="9">
        <f t="shared" si="3"/>
        <v>8</v>
      </c>
      <c r="C26" s="9">
        <f t="shared" si="4"/>
        <v>26</v>
      </c>
    </row>
    <row r="27" spans="1:3" ht="15" x14ac:dyDescent="0.25">
      <c r="A27" s="9">
        <f t="shared" si="1"/>
        <v>10</v>
      </c>
      <c r="B27" s="9">
        <f t="shared" si="3"/>
        <v>8</v>
      </c>
      <c r="C27" s="9">
        <f t="shared" si="4"/>
        <v>30</v>
      </c>
    </row>
    <row r="28" spans="1:3" ht="15" x14ac:dyDescent="0.25">
      <c r="A28" s="9">
        <f t="shared" si="1"/>
        <v>10.5</v>
      </c>
      <c r="B28" s="9">
        <f>$B$27+$D$4*(A28-$A$27)</f>
        <v>7</v>
      </c>
      <c r="C28" s="9">
        <f>$C$27+$B$27*(A28-$A$27)+0.5*$D$4*(A28-$A$27)^2</f>
        <v>33.75</v>
      </c>
    </row>
    <row r="29" spans="1:3" x14ac:dyDescent="0.3">
      <c r="A29" s="9">
        <f t="shared" si="1"/>
        <v>11</v>
      </c>
      <c r="B29" s="9">
        <f>$B$27+$D$4*(A29-$A$27)</f>
        <v>6</v>
      </c>
      <c r="C29" s="9">
        <f>$C$27+$B$27*(A29-$A$27)+0.5*$D$4*(A29-$A$27)^2</f>
        <v>37</v>
      </c>
    </row>
    <row r="30" spans="1:3" x14ac:dyDescent="0.3">
      <c r="A30" s="9">
        <f t="shared" si="1"/>
        <v>11.5</v>
      </c>
      <c r="B30" s="9">
        <f t="shared" ref="B30:B37" si="5">$B$27+$D$4*(A30-$A$27)</f>
        <v>5</v>
      </c>
      <c r="C30" s="9">
        <f t="shared" ref="C30:C37" si="6">$C$27+$B$27*(A30-$A$27)+0.5*$D$4*(A30-$A$27)^2</f>
        <v>39.75</v>
      </c>
    </row>
    <row r="31" spans="1:3" x14ac:dyDescent="0.3">
      <c r="A31" s="9">
        <f t="shared" si="1"/>
        <v>12</v>
      </c>
      <c r="B31" s="9">
        <f t="shared" si="5"/>
        <v>4</v>
      </c>
      <c r="C31" s="9">
        <f t="shared" si="6"/>
        <v>42</v>
      </c>
    </row>
    <row r="32" spans="1:3" x14ac:dyDescent="0.3">
      <c r="A32" s="9">
        <f t="shared" si="1"/>
        <v>12.5</v>
      </c>
      <c r="B32" s="9">
        <f t="shared" si="5"/>
        <v>3</v>
      </c>
      <c r="C32" s="9">
        <f t="shared" si="6"/>
        <v>43.75</v>
      </c>
    </row>
    <row r="33" spans="1:3" x14ac:dyDescent="0.3">
      <c r="A33" s="9">
        <f t="shared" si="1"/>
        <v>13</v>
      </c>
      <c r="B33" s="9">
        <f t="shared" si="5"/>
        <v>2</v>
      </c>
      <c r="C33" s="9">
        <f t="shared" si="6"/>
        <v>45</v>
      </c>
    </row>
    <row r="34" spans="1:3" x14ac:dyDescent="0.3">
      <c r="A34" s="9">
        <f t="shared" si="1"/>
        <v>13.5</v>
      </c>
      <c r="B34" s="9">
        <f t="shared" si="5"/>
        <v>1</v>
      </c>
      <c r="C34" s="9">
        <f t="shared" si="6"/>
        <v>45.75</v>
      </c>
    </row>
    <row r="35" spans="1:3" x14ac:dyDescent="0.3">
      <c r="A35" s="9">
        <f t="shared" si="1"/>
        <v>14</v>
      </c>
      <c r="B35" s="9">
        <f t="shared" si="5"/>
        <v>0</v>
      </c>
      <c r="C35" s="9">
        <f t="shared" si="6"/>
        <v>46</v>
      </c>
    </row>
    <row r="36" spans="1:3" x14ac:dyDescent="0.3">
      <c r="A36" s="9">
        <f t="shared" si="1"/>
        <v>14.5</v>
      </c>
      <c r="B36" s="9">
        <f t="shared" si="5"/>
        <v>-1</v>
      </c>
      <c r="C36" s="9">
        <f t="shared" si="6"/>
        <v>45.75</v>
      </c>
    </row>
    <row r="37" spans="1:3" x14ac:dyDescent="0.3">
      <c r="A37" s="9">
        <f t="shared" si="1"/>
        <v>15</v>
      </c>
      <c r="B37" s="9">
        <f t="shared" si="5"/>
        <v>-2</v>
      </c>
      <c r="C37" s="9">
        <f t="shared" si="6"/>
        <v>45</v>
      </c>
    </row>
    <row r="38" spans="1:3" x14ac:dyDescent="0.3">
      <c r="A38" s="9"/>
      <c r="B38" s="9"/>
      <c r="C38" s="9"/>
    </row>
    <row r="39" spans="1:3" x14ac:dyDescent="0.3">
      <c r="A39" s="9"/>
      <c r="B39" s="9"/>
      <c r="C39" s="9"/>
    </row>
    <row r="40" spans="1:3" x14ac:dyDescent="0.3">
      <c r="A40" s="9"/>
      <c r="B40" s="9"/>
      <c r="C40" s="9"/>
    </row>
    <row r="41" spans="1:3" x14ac:dyDescent="0.3">
      <c r="A41" s="9"/>
      <c r="B41" s="9"/>
      <c r="C41" s="9"/>
    </row>
    <row r="42" spans="1:3" x14ac:dyDescent="0.3">
      <c r="A42" s="9"/>
      <c r="B42" s="9"/>
      <c r="C42" s="9"/>
    </row>
    <row r="43" spans="1:3" x14ac:dyDescent="0.3">
      <c r="A43" s="9"/>
      <c r="B43" s="9"/>
      <c r="C43" s="9"/>
    </row>
    <row r="44" spans="1:3" x14ac:dyDescent="0.3">
      <c r="A44" s="9"/>
      <c r="B44" s="9"/>
      <c r="C44" s="9"/>
    </row>
    <row r="45" spans="1:3" x14ac:dyDescent="0.3">
      <c r="A45" s="9"/>
      <c r="B45" s="9"/>
      <c r="C45" s="9"/>
    </row>
    <row r="46" spans="1:3" x14ac:dyDescent="0.3">
      <c r="A46" s="9"/>
      <c r="B46" s="9"/>
      <c r="C46" s="9"/>
    </row>
    <row r="47" spans="1:3" x14ac:dyDescent="0.3">
      <c r="A47" s="9"/>
      <c r="B47" s="9"/>
      <c r="C4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</vt:vector>
  </HeadingPairs>
  <TitlesOfParts>
    <vt:vector size="7" baseType="lpstr">
      <vt:lpstr>1D</vt:lpstr>
      <vt:lpstr>Model#1</vt:lpstr>
      <vt:lpstr>Model#2</vt:lpstr>
      <vt:lpstr>df#1</vt:lpstr>
      <vt:lpstr>vf#1</vt:lpstr>
      <vt:lpstr>df#2</vt:lpstr>
      <vt:lpstr>vf#2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MacDonald, Peter (ASD-N)</dc:creator>
  <cp:lastModifiedBy>MacDonald, Peter (ASD-N)</cp:lastModifiedBy>
  <dcterms:created xsi:type="dcterms:W3CDTF">2014-02-18T13:03:15Z</dcterms:created>
  <dcterms:modified xsi:type="dcterms:W3CDTF">2015-04-09T14:32:52Z</dcterms:modified>
</cp:coreProperties>
</file>